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3\_ZamowieniaPubliczne\PRZETARGI\MARLENA WISKA\2021\pow.214 tys.euro\13UEPN naczyniówka i hemo\"/>
    </mc:Choice>
  </mc:AlternateContent>
  <xr:revisionPtr revIDLastSave="0" documentId="13_ncr:1_{634F3628-775A-430B-999D-F426618340B6}" xr6:coauthVersionLast="47" xr6:coauthVersionMax="47" xr10:uidLastSave="{00000000-0000-0000-0000-000000000000}"/>
  <bookViews>
    <workbookView xWindow="-120" yWindow="-120" windowWidth="29040" windowHeight="15840" xr2:uid="{194E7265-3558-4722-8EC9-AEF3FE224566}"/>
  </bookViews>
  <sheets>
    <sheet name="formularz cenow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4" i="1" l="1"/>
  <c r="H205" i="1" s="1"/>
  <c r="K318" i="1"/>
  <c r="H318" i="1"/>
  <c r="L318" i="1" s="1"/>
  <c r="K315" i="1"/>
  <c r="H315" i="1"/>
  <c r="L315" i="1" s="1"/>
  <c r="H319" i="1"/>
  <c r="H277" i="1"/>
  <c r="H278" i="1"/>
  <c r="L278" i="1" s="1"/>
  <c r="J278" i="1" s="1"/>
  <c r="H279" i="1"/>
  <c r="L279" i="1" s="1"/>
  <c r="J279" i="1" s="1"/>
  <c r="H280" i="1"/>
  <c r="L280" i="1" s="1"/>
  <c r="J280" i="1" s="1"/>
  <c r="H281" i="1"/>
  <c r="L281" i="1" s="1"/>
  <c r="J281" i="1" s="1"/>
  <c r="K312" i="1"/>
  <c r="H312" i="1"/>
  <c r="H313" i="1" s="1"/>
  <c r="K295" i="1"/>
  <c r="H295" i="1"/>
  <c r="L295" i="1" s="1"/>
  <c r="J295" i="1" s="1"/>
  <c r="K178" i="1"/>
  <c r="K309" i="1"/>
  <c r="H309" i="1"/>
  <c r="L309" i="1" s="1"/>
  <c r="J309" i="1" s="1"/>
  <c r="K308" i="1"/>
  <c r="H308" i="1"/>
  <c r="L308" i="1" s="1"/>
  <c r="J308" i="1" s="1"/>
  <c r="K307" i="1"/>
  <c r="H307" i="1"/>
  <c r="L307" i="1" s="1"/>
  <c r="J307" i="1" s="1"/>
  <c r="K306" i="1"/>
  <c r="H306" i="1"/>
  <c r="L306" i="1" s="1"/>
  <c r="J306" i="1" s="1"/>
  <c r="K305" i="1"/>
  <c r="H305" i="1"/>
  <c r="L305" i="1" s="1"/>
  <c r="J305" i="1" s="1"/>
  <c r="K304" i="1"/>
  <c r="H304" i="1"/>
  <c r="L304" i="1" s="1"/>
  <c r="J304" i="1" s="1"/>
  <c r="K303" i="1"/>
  <c r="H303" i="1"/>
  <c r="L303" i="1" s="1"/>
  <c r="J303" i="1" s="1"/>
  <c r="K302" i="1"/>
  <c r="H302" i="1"/>
  <c r="L302" i="1" s="1"/>
  <c r="J302" i="1" s="1"/>
  <c r="K301" i="1"/>
  <c r="H301" i="1"/>
  <c r="L301" i="1" s="1"/>
  <c r="J301" i="1" s="1"/>
  <c r="K299" i="1"/>
  <c r="K300" i="1"/>
  <c r="H300" i="1"/>
  <c r="L300" i="1" s="1"/>
  <c r="J300" i="1" s="1"/>
  <c r="H299" i="1"/>
  <c r="K296" i="1"/>
  <c r="H296" i="1"/>
  <c r="L296" i="1" s="1"/>
  <c r="J296" i="1" s="1"/>
  <c r="K292" i="1"/>
  <c r="H292" i="1"/>
  <c r="L292" i="1" s="1"/>
  <c r="J292" i="1" s="1"/>
  <c r="K291" i="1"/>
  <c r="H291" i="1"/>
  <c r="L291" i="1" s="1"/>
  <c r="J291" i="1" s="1"/>
  <c r="K290" i="1"/>
  <c r="H290" i="1"/>
  <c r="L290" i="1" s="1"/>
  <c r="J290" i="1" s="1"/>
  <c r="K289" i="1"/>
  <c r="H289" i="1"/>
  <c r="L289" i="1" s="1"/>
  <c r="J289" i="1" s="1"/>
  <c r="K288" i="1"/>
  <c r="H288" i="1"/>
  <c r="L288" i="1" s="1"/>
  <c r="J288" i="1" s="1"/>
  <c r="K287" i="1"/>
  <c r="H287" i="1"/>
  <c r="L287" i="1" s="1"/>
  <c r="J287" i="1" s="1"/>
  <c r="K286" i="1"/>
  <c r="H286" i="1"/>
  <c r="L286" i="1" s="1"/>
  <c r="J286" i="1" s="1"/>
  <c r="K285" i="1"/>
  <c r="H285" i="1"/>
  <c r="L285" i="1" s="1"/>
  <c r="J285" i="1" s="1"/>
  <c r="K284" i="1"/>
  <c r="H284" i="1"/>
  <c r="L284" i="1" s="1"/>
  <c r="J284" i="1" s="1"/>
  <c r="K281" i="1"/>
  <c r="K280" i="1"/>
  <c r="K279" i="1"/>
  <c r="K277" i="1"/>
  <c r="L277" i="1"/>
  <c r="J277" i="1" s="1"/>
  <c r="K278" i="1"/>
  <c r="K276" i="1"/>
  <c r="H276" i="1"/>
  <c r="L276" i="1" s="1"/>
  <c r="J276" i="1" s="1"/>
  <c r="K275" i="1"/>
  <c r="H275" i="1"/>
  <c r="L275" i="1" s="1"/>
  <c r="J275" i="1" s="1"/>
  <c r="K274" i="1"/>
  <c r="H274" i="1"/>
  <c r="L274" i="1" s="1"/>
  <c r="J274" i="1" s="1"/>
  <c r="K271" i="1"/>
  <c r="H271" i="1"/>
  <c r="L271" i="1" s="1"/>
  <c r="J271" i="1" s="1"/>
  <c r="K270" i="1"/>
  <c r="H270" i="1"/>
  <c r="L270" i="1" s="1"/>
  <c r="J270" i="1" s="1"/>
  <c r="K269" i="1"/>
  <c r="H269" i="1"/>
  <c r="L269" i="1" s="1"/>
  <c r="J269" i="1" s="1"/>
  <c r="K268" i="1"/>
  <c r="H268" i="1"/>
  <c r="L268" i="1" s="1"/>
  <c r="J268" i="1" s="1"/>
  <c r="K267" i="1"/>
  <c r="H267" i="1"/>
  <c r="L267" i="1" s="1"/>
  <c r="J267" i="1" s="1"/>
  <c r="K264" i="1"/>
  <c r="H264" i="1"/>
  <c r="L264" i="1" s="1"/>
  <c r="J264" i="1" s="1"/>
  <c r="K261" i="1"/>
  <c r="H261" i="1"/>
  <c r="L261" i="1" s="1"/>
  <c r="J261" i="1" s="1"/>
  <c r="K260" i="1"/>
  <c r="H260" i="1"/>
  <c r="L260" i="1" s="1"/>
  <c r="J260" i="1" s="1"/>
  <c r="K259" i="1"/>
  <c r="H259" i="1"/>
  <c r="L259" i="1" s="1"/>
  <c r="J259" i="1" s="1"/>
  <c r="K258" i="1"/>
  <c r="H258" i="1"/>
  <c r="L258" i="1" s="1"/>
  <c r="J258" i="1" s="1"/>
  <c r="K255" i="1"/>
  <c r="H255" i="1"/>
  <c r="L255" i="1" s="1"/>
  <c r="J255" i="1" s="1"/>
  <c r="K252" i="1"/>
  <c r="H252" i="1"/>
  <c r="L252" i="1" s="1"/>
  <c r="J252" i="1" s="1"/>
  <c r="K249" i="1"/>
  <c r="H249" i="1"/>
  <c r="L249" i="1" s="1"/>
  <c r="J249" i="1" s="1"/>
  <c r="K248" i="1"/>
  <c r="H248" i="1"/>
  <c r="L248" i="1" s="1"/>
  <c r="J248" i="1" s="1"/>
  <c r="K247" i="1"/>
  <c r="H247" i="1"/>
  <c r="L247" i="1" s="1"/>
  <c r="J247" i="1" s="1"/>
  <c r="K246" i="1"/>
  <c r="H246" i="1"/>
  <c r="L246" i="1" s="1"/>
  <c r="J246" i="1" s="1"/>
  <c r="K245" i="1"/>
  <c r="H245" i="1"/>
  <c r="L245" i="1" s="1"/>
  <c r="J245" i="1" s="1"/>
  <c r="K244" i="1"/>
  <c r="H244" i="1"/>
  <c r="L244" i="1" s="1"/>
  <c r="J244" i="1" s="1"/>
  <c r="K243" i="1"/>
  <c r="H243" i="1"/>
  <c r="L243" i="1" s="1"/>
  <c r="J243" i="1" s="1"/>
  <c r="K242" i="1"/>
  <c r="H242" i="1"/>
  <c r="L242" i="1" s="1"/>
  <c r="J242" i="1" s="1"/>
  <c r="K241" i="1"/>
  <c r="H241" i="1"/>
  <c r="L241" i="1" s="1"/>
  <c r="J241" i="1" s="1"/>
  <c r="K240" i="1"/>
  <c r="H240" i="1"/>
  <c r="L240" i="1" s="1"/>
  <c r="J240" i="1" s="1"/>
  <c r="K239" i="1"/>
  <c r="H239" i="1"/>
  <c r="L239" i="1" s="1"/>
  <c r="J239" i="1" s="1"/>
  <c r="K238" i="1"/>
  <c r="H238" i="1"/>
  <c r="L238" i="1" s="1"/>
  <c r="J238" i="1" s="1"/>
  <c r="K237" i="1"/>
  <c r="H237" i="1"/>
  <c r="L237" i="1" s="1"/>
  <c r="J237" i="1" s="1"/>
  <c r="K236" i="1"/>
  <c r="H236" i="1"/>
  <c r="L236" i="1" s="1"/>
  <c r="J236" i="1" s="1"/>
  <c r="K235" i="1"/>
  <c r="H235" i="1"/>
  <c r="L235" i="1" s="1"/>
  <c r="J235" i="1" s="1"/>
  <c r="K234" i="1"/>
  <c r="H234" i="1"/>
  <c r="L234" i="1" s="1"/>
  <c r="J234" i="1" s="1"/>
  <c r="K233" i="1"/>
  <c r="H233" i="1"/>
  <c r="L233" i="1" s="1"/>
  <c r="J233" i="1" s="1"/>
  <c r="K232" i="1"/>
  <c r="H232" i="1"/>
  <c r="L232" i="1" s="1"/>
  <c r="J232" i="1" s="1"/>
  <c r="K229" i="1"/>
  <c r="H229" i="1"/>
  <c r="L229" i="1" s="1"/>
  <c r="J229" i="1" s="1"/>
  <c r="K228" i="1"/>
  <c r="H228" i="1"/>
  <c r="L228" i="1" s="1"/>
  <c r="J228" i="1" s="1"/>
  <c r="K227" i="1"/>
  <c r="H227" i="1"/>
  <c r="L227" i="1" s="1"/>
  <c r="J227" i="1" s="1"/>
  <c r="K226" i="1"/>
  <c r="H226" i="1"/>
  <c r="L226" i="1" s="1"/>
  <c r="J226" i="1" s="1"/>
  <c r="K223" i="1"/>
  <c r="H223" i="1"/>
  <c r="L223" i="1" s="1"/>
  <c r="J223" i="1" s="1"/>
  <c r="K222" i="1"/>
  <c r="H222" i="1"/>
  <c r="L222" i="1" s="1"/>
  <c r="J222" i="1" s="1"/>
  <c r="K221" i="1"/>
  <c r="H221" i="1"/>
  <c r="L221" i="1" s="1"/>
  <c r="J221" i="1" s="1"/>
  <c r="K220" i="1"/>
  <c r="H220" i="1"/>
  <c r="L220" i="1" s="1"/>
  <c r="J220" i="1" s="1"/>
  <c r="K218" i="1"/>
  <c r="K219" i="1"/>
  <c r="H219" i="1"/>
  <c r="L219" i="1" s="1"/>
  <c r="J219" i="1" s="1"/>
  <c r="H218" i="1"/>
  <c r="K215" i="1"/>
  <c r="H215" i="1"/>
  <c r="L215" i="1" s="1"/>
  <c r="J215" i="1" s="1"/>
  <c r="K214" i="1"/>
  <c r="H214" i="1"/>
  <c r="L214" i="1" s="1"/>
  <c r="J214" i="1" s="1"/>
  <c r="K213" i="1"/>
  <c r="H213" i="1"/>
  <c r="L213" i="1" s="1"/>
  <c r="J213" i="1" s="1"/>
  <c r="K212" i="1"/>
  <c r="H212" i="1"/>
  <c r="L212" i="1" s="1"/>
  <c r="J212" i="1" s="1"/>
  <c r="K211" i="1"/>
  <c r="H211" i="1"/>
  <c r="L211" i="1" s="1"/>
  <c r="J211" i="1" s="1"/>
  <c r="K210" i="1"/>
  <c r="H210" i="1"/>
  <c r="L210" i="1" s="1"/>
  <c r="J210" i="1" s="1"/>
  <c r="K209" i="1"/>
  <c r="H209" i="1"/>
  <c r="L209" i="1" s="1"/>
  <c r="J209" i="1" s="1"/>
  <c r="K204" i="1"/>
  <c r="K201" i="1"/>
  <c r="H201" i="1"/>
  <c r="L201" i="1" s="1"/>
  <c r="J201" i="1" s="1"/>
  <c r="K200" i="1"/>
  <c r="H200" i="1"/>
  <c r="L200" i="1" s="1"/>
  <c r="J200" i="1" s="1"/>
  <c r="K197" i="1"/>
  <c r="H197" i="1"/>
  <c r="L197" i="1" s="1"/>
  <c r="J197" i="1" s="1"/>
  <c r="K196" i="1"/>
  <c r="H196" i="1"/>
  <c r="L196" i="1" s="1"/>
  <c r="J196" i="1" s="1"/>
  <c r="K195" i="1"/>
  <c r="H195" i="1"/>
  <c r="L195" i="1" s="1"/>
  <c r="J195" i="1" s="1"/>
  <c r="K194" i="1"/>
  <c r="H194" i="1"/>
  <c r="L194" i="1" s="1"/>
  <c r="J194" i="1" s="1"/>
  <c r="K193" i="1"/>
  <c r="H193" i="1"/>
  <c r="L193" i="1" s="1"/>
  <c r="J193" i="1" s="1"/>
  <c r="K192" i="1"/>
  <c r="H192" i="1"/>
  <c r="L192" i="1" s="1"/>
  <c r="J192" i="1" s="1"/>
  <c r="K191" i="1"/>
  <c r="H191" i="1"/>
  <c r="L191" i="1" s="1"/>
  <c r="J191" i="1" s="1"/>
  <c r="K190" i="1"/>
  <c r="H190" i="1"/>
  <c r="L190" i="1" s="1"/>
  <c r="J190" i="1" s="1"/>
  <c r="K189" i="1"/>
  <c r="H189" i="1"/>
  <c r="L189" i="1" s="1"/>
  <c r="J189" i="1" s="1"/>
  <c r="K188" i="1"/>
  <c r="H188" i="1"/>
  <c r="L188" i="1" s="1"/>
  <c r="J188" i="1" s="1"/>
  <c r="K187" i="1"/>
  <c r="H187" i="1"/>
  <c r="L187" i="1" s="1"/>
  <c r="J187" i="1" s="1"/>
  <c r="K186" i="1"/>
  <c r="H186" i="1"/>
  <c r="L186" i="1" s="1"/>
  <c r="J186" i="1" s="1"/>
  <c r="K185" i="1"/>
  <c r="H185" i="1"/>
  <c r="L185" i="1" s="1"/>
  <c r="J185" i="1" s="1"/>
  <c r="K184" i="1"/>
  <c r="H184" i="1"/>
  <c r="L184" i="1" s="1"/>
  <c r="J184" i="1" s="1"/>
  <c r="K181" i="1"/>
  <c r="H181" i="1"/>
  <c r="L181" i="1" s="1"/>
  <c r="J181" i="1" s="1"/>
  <c r="K180" i="1"/>
  <c r="H180" i="1"/>
  <c r="L180" i="1" s="1"/>
  <c r="J180" i="1" s="1"/>
  <c r="K179" i="1"/>
  <c r="H179" i="1"/>
  <c r="L179" i="1" s="1"/>
  <c r="J179" i="1" s="1"/>
  <c r="H178" i="1"/>
  <c r="L178" i="1" s="1"/>
  <c r="K177" i="1"/>
  <c r="H177" i="1"/>
  <c r="L177" i="1" s="1"/>
  <c r="J177" i="1" s="1"/>
  <c r="K176" i="1"/>
  <c r="H176" i="1"/>
  <c r="L176" i="1" s="1"/>
  <c r="J176" i="1" s="1"/>
  <c r="K175" i="1"/>
  <c r="H175" i="1"/>
  <c r="L175" i="1" s="1"/>
  <c r="J175" i="1" s="1"/>
  <c r="K174" i="1"/>
  <c r="H174" i="1"/>
  <c r="L174" i="1" s="1"/>
  <c r="J174" i="1" s="1"/>
  <c r="K173" i="1"/>
  <c r="H173" i="1"/>
  <c r="L173" i="1" s="1"/>
  <c r="J173" i="1" s="1"/>
  <c r="K172" i="1"/>
  <c r="H172" i="1"/>
  <c r="L172" i="1" s="1"/>
  <c r="J172" i="1" s="1"/>
  <c r="K171" i="1"/>
  <c r="H171" i="1"/>
  <c r="L171" i="1" s="1"/>
  <c r="J171" i="1" s="1"/>
  <c r="K170" i="1"/>
  <c r="H170" i="1"/>
  <c r="L170" i="1" s="1"/>
  <c r="J170" i="1" s="1"/>
  <c r="K169" i="1"/>
  <c r="H169" i="1"/>
  <c r="L169" i="1" s="1"/>
  <c r="J169" i="1" s="1"/>
  <c r="K168" i="1"/>
  <c r="H168" i="1"/>
  <c r="L168" i="1" s="1"/>
  <c r="J168" i="1" s="1"/>
  <c r="K167" i="1"/>
  <c r="H167" i="1"/>
  <c r="L167" i="1" s="1"/>
  <c r="J167" i="1" s="1"/>
  <c r="K166" i="1"/>
  <c r="H166" i="1"/>
  <c r="L166" i="1" s="1"/>
  <c r="J166" i="1" s="1"/>
  <c r="K165" i="1"/>
  <c r="H165" i="1"/>
  <c r="L165" i="1" s="1"/>
  <c r="J165" i="1" s="1"/>
  <c r="K164" i="1"/>
  <c r="H164" i="1"/>
  <c r="L164" i="1" s="1"/>
  <c r="J164" i="1" s="1"/>
  <c r="K163" i="1"/>
  <c r="H163" i="1"/>
  <c r="L163" i="1" s="1"/>
  <c r="J163" i="1" s="1"/>
  <c r="K162" i="1"/>
  <c r="H162" i="1"/>
  <c r="L162" i="1" s="1"/>
  <c r="J162" i="1" s="1"/>
  <c r="K161" i="1"/>
  <c r="H161" i="1"/>
  <c r="L161" i="1" s="1"/>
  <c r="J161" i="1" s="1"/>
  <c r="K160" i="1"/>
  <c r="H160" i="1"/>
  <c r="L160" i="1" s="1"/>
  <c r="J160" i="1" s="1"/>
  <c r="K159" i="1"/>
  <c r="H159" i="1"/>
  <c r="L159" i="1" s="1"/>
  <c r="J159" i="1" s="1"/>
  <c r="K158" i="1"/>
  <c r="H158" i="1"/>
  <c r="L158" i="1" s="1"/>
  <c r="J158" i="1" s="1"/>
  <c r="K157" i="1"/>
  <c r="H157" i="1"/>
  <c r="L157" i="1" s="1"/>
  <c r="J157" i="1" s="1"/>
  <c r="K156" i="1"/>
  <c r="H156" i="1"/>
  <c r="L156" i="1" s="1"/>
  <c r="J156" i="1" s="1"/>
  <c r="K155" i="1"/>
  <c r="H155" i="1"/>
  <c r="L155" i="1" s="1"/>
  <c r="J155" i="1" s="1"/>
  <c r="K154" i="1"/>
  <c r="H154" i="1"/>
  <c r="L154" i="1" s="1"/>
  <c r="J154" i="1" s="1"/>
  <c r="K153" i="1"/>
  <c r="H153" i="1"/>
  <c r="L153" i="1" s="1"/>
  <c r="J153" i="1" s="1"/>
  <c r="K152" i="1"/>
  <c r="H152" i="1"/>
  <c r="L152" i="1" s="1"/>
  <c r="J152" i="1" s="1"/>
  <c r="K151" i="1"/>
  <c r="H151" i="1"/>
  <c r="L151" i="1" s="1"/>
  <c r="J151" i="1" s="1"/>
  <c r="K150" i="1"/>
  <c r="H150" i="1"/>
  <c r="L150" i="1" s="1"/>
  <c r="J150" i="1" s="1"/>
  <c r="K147" i="1"/>
  <c r="H147" i="1"/>
  <c r="L147" i="1" s="1"/>
  <c r="J147" i="1" s="1"/>
  <c r="K146" i="1"/>
  <c r="H146" i="1"/>
  <c r="L146" i="1" s="1"/>
  <c r="J146" i="1" s="1"/>
  <c r="K145" i="1"/>
  <c r="H145" i="1"/>
  <c r="L145" i="1" s="1"/>
  <c r="J145" i="1" s="1"/>
  <c r="K144" i="1"/>
  <c r="H144" i="1"/>
  <c r="L144" i="1" s="1"/>
  <c r="J144" i="1" s="1"/>
  <c r="K143" i="1"/>
  <c r="H143" i="1"/>
  <c r="L143" i="1" s="1"/>
  <c r="J143" i="1" s="1"/>
  <c r="K142" i="1"/>
  <c r="H142" i="1"/>
  <c r="L142" i="1" s="1"/>
  <c r="J142" i="1" s="1"/>
  <c r="K141" i="1"/>
  <c r="H141" i="1"/>
  <c r="L141" i="1" s="1"/>
  <c r="J141" i="1" s="1"/>
  <c r="K140" i="1"/>
  <c r="H140" i="1"/>
  <c r="L140" i="1" s="1"/>
  <c r="J140" i="1" s="1"/>
  <c r="K139" i="1"/>
  <c r="H139" i="1"/>
  <c r="L139" i="1" s="1"/>
  <c r="J139" i="1" s="1"/>
  <c r="K138" i="1"/>
  <c r="H138" i="1"/>
  <c r="L138" i="1" s="1"/>
  <c r="J138" i="1" s="1"/>
  <c r="K137" i="1"/>
  <c r="H137" i="1"/>
  <c r="L137" i="1" s="1"/>
  <c r="J137" i="1" s="1"/>
  <c r="K136" i="1"/>
  <c r="H136" i="1"/>
  <c r="L136" i="1" s="1"/>
  <c r="J136" i="1" s="1"/>
  <c r="K135" i="1"/>
  <c r="H135" i="1"/>
  <c r="L135" i="1" s="1"/>
  <c r="J135" i="1" s="1"/>
  <c r="K132" i="1"/>
  <c r="H132" i="1"/>
  <c r="L132" i="1" s="1"/>
  <c r="J132" i="1" s="1"/>
  <c r="K131" i="1"/>
  <c r="H131" i="1"/>
  <c r="L131" i="1" s="1"/>
  <c r="J131" i="1" s="1"/>
  <c r="K130" i="1"/>
  <c r="H130" i="1"/>
  <c r="L130" i="1" s="1"/>
  <c r="J130" i="1" s="1"/>
  <c r="K129" i="1"/>
  <c r="H129" i="1"/>
  <c r="L129" i="1" s="1"/>
  <c r="J129" i="1" s="1"/>
  <c r="K128" i="1"/>
  <c r="H128" i="1"/>
  <c r="L128" i="1" s="1"/>
  <c r="J128" i="1" s="1"/>
  <c r="K127" i="1"/>
  <c r="H127" i="1"/>
  <c r="L127" i="1" s="1"/>
  <c r="J127" i="1" s="1"/>
  <c r="K126" i="1"/>
  <c r="H126" i="1"/>
  <c r="L126" i="1" s="1"/>
  <c r="J126" i="1" s="1"/>
  <c r="K125" i="1"/>
  <c r="H125" i="1"/>
  <c r="L125" i="1" s="1"/>
  <c r="J125" i="1" s="1"/>
  <c r="K124" i="1"/>
  <c r="H124" i="1"/>
  <c r="L124" i="1" s="1"/>
  <c r="J124" i="1" s="1"/>
  <c r="K123" i="1"/>
  <c r="H123" i="1"/>
  <c r="L123" i="1" s="1"/>
  <c r="J123" i="1" s="1"/>
  <c r="K122" i="1"/>
  <c r="H122" i="1"/>
  <c r="L122" i="1" s="1"/>
  <c r="J122" i="1" s="1"/>
  <c r="K121" i="1"/>
  <c r="H121" i="1"/>
  <c r="L121" i="1" s="1"/>
  <c r="J121" i="1" s="1"/>
  <c r="K120" i="1"/>
  <c r="H120" i="1"/>
  <c r="L120" i="1" s="1"/>
  <c r="J120" i="1" s="1"/>
  <c r="K119" i="1"/>
  <c r="H119" i="1"/>
  <c r="L119" i="1" s="1"/>
  <c r="J119" i="1" s="1"/>
  <c r="K118" i="1"/>
  <c r="H118" i="1"/>
  <c r="L118" i="1" s="1"/>
  <c r="J118" i="1" s="1"/>
  <c r="K117" i="1"/>
  <c r="H117" i="1"/>
  <c r="L117" i="1" s="1"/>
  <c r="J117" i="1" s="1"/>
  <c r="K116" i="1"/>
  <c r="H116" i="1"/>
  <c r="L116" i="1" s="1"/>
  <c r="J116" i="1" s="1"/>
  <c r="K115" i="1"/>
  <c r="H115" i="1"/>
  <c r="L115" i="1" s="1"/>
  <c r="J115" i="1" s="1"/>
  <c r="K114" i="1"/>
  <c r="H114" i="1"/>
  <c r="L114" i="1" s="1"/>
  <c r="J114" i="1" s="1"/>
  <c r="K113" i="1"/>
  <c r="H113" i="1"/>
  <c r="L113" i="1" s="1"/>
  <c r="J113" i="1" s="1"/>
  <c r="K112" i="1"/>
  <c r="H112" i="1"/>
  <c r="L112" i="1" s="1"/>
  <c r="J112" i="1" s="1"/>
  <c r="K111" i="1"/>
  <c r="H111" i="1"/>
  <c r="L111" i="1" s="1"/>
  <c r="J111" i="1" s="1"/>
  <c r="K110" i="1"/>
  <c r="H110" i="1"/>
  <c r="L110" i="1" s="1"/>
  <c r="J110" i="1" s="1"/>
  <c r="K109" i="1"/>
  <c r="H109" i="1"/>
  <c r="L109" i="1" s="1"/>
  <c r="J109" i="1" s="1"/>
  <c r="K108" i="1"/>
  <c r="H108" i="1"/>
  <c r="L108" i="1" s="1"/>
  <c r="J108" i="1" s="1"/>
  <c r="K105" i="1"/>
  <c r="H105" i="1"/>
  <c r="L105" i="1" s="1"/>
  <c r="J105" i="1" s="1"/>
  <c r="K102" i="1"/>
  <c r="H102" i="1"/>
  <c r="L102" i="1" s="1"/>
  <c r="J102" i="1" s="1"/>
  <c r="K101" i="1"/>
  <c r="H101" i="1"/>
  <c r="L101" i="1" s="1"/>
  <c r="J101" i="1" s="1"/>
  <c r="K100" i="1"/>
  <c r="H100" i="1"/>
  <c r="L100" i="1" s="1"/>
  <c r="J100" i="1" s="1"/>
  <c r="K99" i="1"/>
  <c r="H99" i="1"/>
  <c r="L99" i="1" s="1"/>
  <c r="J99" i="1" s="1"/>
  <c r="K98" i="1"/>
  <c r="H98" i="1"/>
  <c r="L98" i="1" s="1"/>
  <c r="J98" i="1" s="1"/>
  <c r="K95" i="1"/>
  <c r="H95" i="1"/>
  <c r="L95" i="1" s="1"/>
  <c r="J95" i="1" s="1"/>
  <c r="K92" i="1"/>
  <c r="H92" i="1"/>
  <c r="L92" i="1" s="1"/>
  <c r="J92" i="1" s="1"/>
  <c r="K91" i="1"/>
  <c r="H91" i="1"/>
  <c r="L91" i="1" s="1"/>
  <c r="J91" i="1" s="1"/>
  <c r="K90" i="1"/>
  <c r="H90" i="1"/>
  <c r="L90" i="1" s="1"/>
  <c r="J90" i="1" s="1"/>
  <c r="K87" i="1"/>
  <c r="H87" i="1"/>
  <c r="L87" i="1" s="1"/>
  <c r="J87" i="1" s="1"/>
  <c r="K84" i="1"/>
  <c r="H84" i="1"/>
  <c r="L84" i="1" s="1"/>
  <c r="J84" i="1" s="1"/>
  <c r="K81" i="1"/>
  <c r="H81" i="1"/>
  <c r="L81" i="1" s="1"/>
  <c r="J81" i="1" s="1"/>
  <c r="K78" i="1"/>
  <c r="H78" i="1"/>
  <c r="L78" i="1" s="1"/>
  <c r="J78" i="1" s="1"/>
  <c r="K75" i="1"/>
  <c r="H75" i="1"/>
  <c r="L75" i="1" s="1"/>
  <c r="J75" i="1" s="1"/>
  <c r="K72" i="1"/>
  <c r="H72" i="1"/>
  <c r="L72" i="1" s="1"/>
  <c r="J72" i="1" s="1"/>
  <c r="K69" i="1"/>
  <c r="H69" i="1"/>
  <c r="L69" i="1" s="1"/>
  <c r="J69" i="1" s="1"/>
  <c r="K68" i="1"/>
  <c r="H68" i="1"/>
  <c r="L68" i="1" s="1"/>
  <c r="J68" i="1" s="1"/>
  <c r="K67" i="1"/>
  <c r="H67" i="1"/>
  <c r="L67" i="1" s="1"/>
  <c r="J67" i="1" s="1"/>
  <c r="K66" i="1"/>
  <c r="H66" i="1"/>
  <c r="L66" i="1" s="1"/>
  <c r="J66" i="1" s="1"/>
  <c r="K65" i="1"/>
  <c r="H65" i="1"/>
  <c r="L65" i="1" s="1"/>
  <c r="J65" i="1" s="1"/>
  <c r="K64" i="1"/>
  <c r="H64" i="1"/>
  <c r="L64" i="1" s="1"/>
  <c r="J64" i="1" s="1"/>
  <c r="K63" i="1"/>
  <c r="H63" i="1"/>
  <c r="L63" i="1" s="1"/>
  <c r="J63" i="1" s="1"/>
  <c r="K62" i="1"/>
  <c r="H62" i="1"/>
  <c r="L62" i="1" s="1"/>
  <c r="J62" i="1" s="1"/>
  <c r="K61" i="1"/>
  <c r="H61" i="1"/>
  <c r="L61" i="1" s="1"/>
  <c r="J61" i="1" s="1"/>
  <c r="K60" i="1"/>
  <c r="H60" i="1"/>
  <c r="L60" i="1" s="1"/>
  <c r="J60" i="1" s="1"/>
  <c r="K59" i="1"/>
  <c r="H59" i="1"/>
  <c r="L59" i="1" s="1"/>
  <c r="J59" i="1" s="1"/>
  <c r="K58" i="1"/>
  <c r="H58" i="1"/>
  <c r="L58" i="1" s="1"/>
  <c r="J58" i="1" s="1"/>
  <c r="K57" i="1"/>
  <c r="H57" i="1"/>
  <c r="L57" i="1" s="1"/>
  <c r="J57" i="1" s="1"/>
  <c r="K56" i="1"/>
  <c r="H56" i="1"/>
  <c r="L56" i="1" s="1"/>
  <c r="J56" i="1" s="1"/>
  <c r="K55" i="1"/>
  <c r="H55" i="1"/>
  <c r="L55" i="1" s="1"/>
  <c r="J55" i="1" s="1"/>
  <c r="K54" i="1"/>
  <c r="H54" i="1"/>
  <c r="L54" i="1" s="1"/>
  <c r="J54" i="1" s="1"/>
  <c r="K53" i="1"/>
  <c r="H53" i="1"/>
  <c r="L53" i="1" s="1"/>
  <c r="J53" i="1" s="1"/>
  <c r="K52" i="1"/>
  <c r="H52" i="1"/>
  <c r="L52" i="1" s="1"/>
  <c r="J52" i="1" s="1"/>
  <c r="K51" i="1"/>
  <c r="H51" i="1"/>
  <c r="K48" i="1"/>
  <c r="H48" i="1"/>
  <c r="K47" i="1"/>
  <c r="H47" i="1"/>
  <c r="L47" i="1" s="1"/>
  <c r="K46" i="1"/>
  <c r="H46" i="1"/>
  <c r="L46" i="1" s="1"/>
  <c r="J46" i="1" s="1"/>
  <c r="K45" i="1"/>
  <c r="H45" i="1"/>
  <c r="L45" i="1" s="1"/>
  <c r="J45" i="1" s="1"/>
  <c r="K42" i="1"/>
  <c r="H42" i="1"/>
  <c r="L42" i="1" s="1"/>
  <c r="J42" i="1" s="1"/>
  <c r="K41" i="1"/>
  <c r="H41" i="1"/>
  <c r="K38" i="1"/>
  <c r="H38" i="1"/>
  <c r="L38" i="1" s="1"/>
  <c r="J38" i="1" s="1"/>
  <c r="K37" i="1"/>
  <c r="H37" i="1"/>
  <c r="L37" i="1" s="1"/>
  <c r="J37" i="1" s="1"/>
  <c r="K36" i="1"/>
  <c r="H36" i="1"/>
  <c r="L36" i="1" s="1"/>
  <c r="J36" i="1" s="1"/>
  <c r="K35" i="1"/>
  <c r="H35" i="1"/>
  <c r="L35" i="1" s="1"/>
  <c r="J35" i="1" s="1"/>
  <c r="K34" i="1"/>
  <c r="H34" i="1"/>
  <c r="L34" i="1" s="1"/>
  <c r="J34" i="1" s="1"/>
  <c r="K33" i="1"/>
  <c r="H33" i="1"/>
  <c r="L33" i="1" s="1"/>
  <c r="J33" i="1" s="1"/>
  <c r="K30" i="1"/>
  <c r="H30" i="1"/>
  <c r="L30" i="1" s="1"/>
  <c r="J30" i="1" s="1"/>
  <c r="K29" i="1"/>
  <c r="H29" i="1"/>
  <c r="L29" i="1" s="1"/>
  <c r="J29" i="1" s="1"/>
  <c r="J31" i="1" s="1"/>
  <c r="K26" i="1"/>
  <c r="H26" i="1"/>
  <c r="L26" i="1" s="1"/>
  <c r="J26" i="1" s="1"/>
  <c r="K25" i="1"/>
  <c r="H25" i="1"/>
  <c r="L25" i="1" s="1"/>
  <c r="J25" i="1" s="1"/>
  <c r="K24" i="1"/>
  <c r="H24" i="1"/>
  <c r="K21" i="1"/>
  <c r="H21" i="1"/>
  <c r="L21" i="1" s="1"/>
  <c r="J21" i="1" s="1"/>
  <c r="K20" i="1"/>
  <c r="H20" i="1"/>
  <c r="L20" i="1" s="1"/>
  <c r="L17" i="1"/>
  <c r="J17" i="1" s="1"/>
  <c r="K17" i="1"/>
  <c r="H17" i="1"/>
  <c r="K16" i="1"/>
  <c r="H16" i="1"/>
  <c r="L16" i="1" s="1"/>
  <c r="J16" i="1" s="1"/>
  <c r="K15" i="1"/>
  <c r="H15" i="1"/>
  <c r="L15" i="1" s="1"/>
  <c r="K12" i="1"/>
  <c r="H12" i="1"/>
  <c r="L12" i="1" s="1"/>
  <c r="J12" i="1" s="1"/>
  <c r="K9" i="1"/>
  <c r="H9" i="1"/>
  <c r="L9" i="1" s="1"/>
  <c r="J9" i="1" s="1"/>
  <c r="K8" i="1"/>
  <c r="H8" i="1"/>
  <c r="L8" i="1" s="1"/>
  <c r="J8" i="1" s="1"/>
  <c r="K7" i="1"/>
  <c r="H7" i="1"/>
  <c r="L7" i="1" s="1"/>
  <c r="J7" i="1" s="1"/>
  <c r="K4" i="1"/>
  <c r="H4" i="1"/>
  <c r="L4" i="1" s="1"/>
  <c r="J4" i="1" s="1"/>
  <c r="L204" i="1" l="1"/>
  <c r="H310" i="1"/>
  <c r="J318" i="1"/>
  <c r="L319" i="1"/>
  <c r="J315" i="1"/>
  <c r="L316" i="1"/>
  <c r="H316" i="1"/>
  <c r="J319" i="1"/>
  <c r="J316" i="1"/>
  <c r="H216" i="1"/>
  <c r="L216" i="1" s="1"/>
  <c r="J216" i="1" s="1"/>
  <c r="J297" i="1"/>
  <c r="J202" i="1"/>
  <c r="H202" i="1"/>
  <c r="L312" i="1"/>
  <c r="H27" i="1"/>
  <c r="J10" i="1"/>
  <c r="L299" i="1"/>
  <c r="L310" i="1" s="1"/>
  <c r="H148" i="1"/>
  <c r="L148" i="1" s="1"/>
  <c r="J148" i="1" s="1"/>
  <c r="L202" i="1"/>
  <c r="H262" i="1"/>
  <c r="L262" i="1" s="1"/>
  <c r="J262" i="1" s="1"/>
  <c r="H293" i="1"/>
  <c r="L293" i="1" s="1"/>
  <c r="J293" i="1" s="1"/>
  <c r="J178" i="1"/>
  <c r="J182" i="1" s="1"/>
  <c r="L218" i="1"/>
  <c r="L224" i="1" s="1"/>
  <c r="H230" i="1"/>
  <c r="L230" i="1" s="1"/>
  <c r="J230" i="1" s="1"/>
  <c r="H282" i="1"/>
  <c r="L282" i="1" s="1"/>
  <c r="J282" i="1" s="1"/>
  <c r="L24" i="1"/>
  <c r="J24" i="1" s="1"/>
  <c r="J27" i="1" s="1"/>
  <c r="H43" i="1"/>
  <c r="H70" i="1"/>
  <c r="L70" i="1" s="1"/>
  <c r="J70" i="1" s="1"/>
  <c r="J93" i="1"/>
  <c r="H22" i="1"/>
  <c r="H133" i="1"/>
  <c r="L133" i="1" s="1"/>
  <c r="J133" i="1" s="1"/>
  <c r="H198" i="1"/>
  <c r="L198" i="1" s="1"/>
  <c r="J198" i="1" s="1"/>
  <c r="H250" i="1"/>
  <c r="L250" i="1" s="1"/>
  <c r="J250" i="1" s="1"/>
  <c r="H272" i="1"/>
  <c r="L272" i="1" s="1"/>
  <c r="J272" i="1" s="1"/>
  <c r="H297" i="1"/>
  <c r="L297" i="1"/>
  <c r="H224" i="1"/>
  <c r="H182" i="1"/>
  <c r="L182" i="1"/>
  <c r="J15" i="1"/>
  <c r="J18" i="1" s="1"/>
  <c r="L18" i="1"/>
  <c r="J20" i="1"/>
  <c r="J22" i="1" s="1"/>
  <c r="L22" i="1"/>
  <c r="H31" i="1"/>
  <c r="L31" i="1"/>
  <c r="L51" i="1"/>
  <c r="J51" i="1" s="1"/>
  <c r="H10" i="1"/>
  <c r="H39" i="1"/>
  <c r="L39" i="1" s="1"/>
  <c r="J39" i="1" s="1"/>
  <c r="L41" i="1"/>
  <c r="L10" i="1"/>
  <c r="H49" i="1"/>
  <c r="L49" i="1" s="1"/>
  <c r="J49" i="1" s="1"/>
  <c r="H18" i="1"/>
  <c r="L48" i="1"/>
  <c r="J48" i="1" s="1"/>
  <c r="H93" i="1"/>
  <c r="J47" i="1"/>
  <c r="L93" i="1"/>
  <c r="J204" i="1" l="1"/>
  <c r="J205" i="1" s="1"/>
  <c r="L205" i="1"/>
  <c r="J218" i="1"/>
  <c r="J224" i="1" s="1"/>
  <c r="L27" i="1"/>
  <c r="J299" i="1"/>
  <c r="J310" i="1" s="1"/>
  <c r="L313" i="1"/>
  <c r="J312" i="1"/>
  <c r="J313" i="1" s="1"/>
  <c r="J41" i="1"/>
  <c r="J43" i="1" s="1"/>
  <c r="L43" i="1"/>
  <c r="L207" i="1"/>
  <c r="J207" i="1"/>
  <c r="H207" i="1"/>
</calcChain>
</file>

<file path=xl/sharedStrings.xml><?xml version="1.0" encoding="utf-8"?>
<sst xmlns="http://schemas.openxmlformats.org/spreadsheetml/2006/main" count="648" uniqueCount="293">
  <si>
    <t>cześć nr 1</t>
  </si>
  <si>
    <t>szt</t>
  </si>
  <si>
    <t>część nr 2</t>
  </si>
  <si>
    <t xml:space="preserve">Cewnik prowadzący do PTCA:
- oferowane średnice: 5F, 6F, 7F, 8F
- duża średnica wewnętrzna – wymiary minimalne dostępne dla przynajmniej jednego rodzaju cewnika: 0,058”-5F; 0,071”-6F; 0,081”-7F; 0,090”–8F
- dostępne minimum dwa rodzaje cewników prowadzących o różnych sztywnościach końcówki (standard tip oraz soft tip) dla każdej średnicy od 5F do 8F
- dla średnicy 6 F dostępne minimum 3 rodzaje cewnika dodatkowo o różnej elestyczności segmentu dystalnego cewnika
- dostępna długość cewnika prowadzącego 55cm, 90cm i 110cm dla cewników 6F i 7F oraz 118 cm dla 5F i 6 F
- metalowe zbrojenie zachowujące niezmienne światło wewnątrz na całej długości cewnika, technologia full wall.
- miękka atraumatyczna końcówka + marker widoczny w skopii,
- stabilność krzywizny w temp. 37°C przez okres całego zabiegu
- odporność na skręcanie i załamania
- dobra pamięć kształtu
- dobra manewrowalność
- pełna gama krzywizn typowych i nietypowych – co najmniej 90 w każdej średnicy: Judkins L&amp;R, Amplatz J&amp;R, Femoral J&amp;R, Multipurpose, Bypass, Extra Back Up L&amp;R, MAC – Multi Aortic Curve, Champ, krzywizna specjalna 3D right – umożliwiająca dostęp z nakłucia tętnicy udowej, promieniowej, ramiennej, dojście do by-passów jak i innych nietypowych odejść naczyń. Obenność krzywizny typu 3D dla każdego z 3 rodzajów oferowanych produktów
- cewniki dla tętnic nerkowych o długości 55 cm oraz dedykowanej krzywiźnie dla minimum dwóch rodzajów cewnika prowadzącego.
- możliwość zamówienia cewników z otworami bocznymi i z modyfikowanymi końcówkami.
</t>
  </si>
  <si>
    <t>Strzykawka z manometrem do PTCA:
- strzykawka o pojemności 20 ml
- wykonana z przezroczystego materiału
- maksymalne ciśnienie 30 atm (dostępny również manometr 20 atm)
- posiada zabezpieczenie przed niekontrolowaną deflacją
- ergonomiczna „pistoletowa” rękojeść, łatwa i wygodna w obsłudze pasująca do prawej i lewej ręki.
- informacja o ciśnieniu ujemnym (na tarczy manometru)
- tarcza manometru pokryta substancją luminescencyjną – możliwość generowania precyzyjnych ciśnień w zaciemnionym pomieszczeniu (dobra widoczność).
- czytelna tarcza manometru, pomiar z dokładnością +/- 3% w pełnym zakresie wartości.
- zwiększanie ciśnienia: manometr 20 atm co 0,5 atm, manometr 30 atm co 1 atm
- kranik trójdrożny w zestawie</t>
  </si>
  <si>
    <t>część nr 3</t>
  </si>
  <si>
    <t xml:space="preserve">Prowadnik do PTCA standardowy i do udrożnień:
- z końcówką roboczą wykonaną ze stali i innych stopów metali;
- średnica 0,014”;
- długość 190 i 300 cm;
- końcówka prosta i w kształcie „J”;
- min 32 rodzaje (niezależnie od długości i kształtu końcówki);
- dostępność powłoki hydrofilnej i hydrofobowej na całej długości;
- dostępne prowadniki angioplastyczne do udrożnień o różnych rodzajach sztywności części „roboczej” (co najmniej 11 rodzajów niezależnie od długości i kształtu końcówki).
- dostępne prowadniki z taperowanym tipem o średnicy 0.009”, 0.010”, 0.0105” i 0.012”
- dostępne prowadniki o minimum 4 średnicach końcówki (niezależnie od długości i kształtu końcówki).
- dostępność w ofercie prowadników z rdzeniem stalowym i stopowym
</t>
  </si>
  <si>
    <t>część  nr 4</t>
  </si>
  <si>
    <t>Cewnik balonowy do PTCA niskoprofilowy, monorail:
- maksymalne wymiary szaftu: proksymalny 1.8 F, dystalny 2.5 F (dla balonu o średnicy 3.0 mm)
- profil wejścia nie większy niż 0.017”
- profil przejścia nie większy niż 0.025” (dla balonu o średnicy 3.0 mm)
- ciśnienie nominalne nie większe niż 8 atm. (dla balonu o średnicy 3.0 mm)
- RBP nie mniejsze niż 16 atm. (dla balonu o średnicy 3.0 mm)
- zakres długości co najmniej od 8 mm do 40 mm
- zakres średnic co najmniej od 1.25 mm do 4.0 mm (wzrost średnicy co 0.25 mm)
- balon typu semi-compliant
- pokrycie powłoką hydrofilną</t>
  </si>
  <si>
    <t>Stent wieńcowy uwalniający leki antyproliferacyjne
- wykonany ze stali 316L, w technologii slotted tube, montowany na balonie
- stent pokryty substancją antyproliferacyjną Syrolimus lub jego pochodną uwalnianą z powierzchni stentu przy pomocy biodegradowalnego polimeru
- maksymalne wymiary szaftu: proksymalny 1.8 F, dystalny 2.5 F
- zakres długości co najmniej od 8 mm do 40 mm  
- średnica stentu w zakresie min. od 2.0 mm do 5.0 mm (w zakresie 2.0 do 4.0 wzrost  
  średnicy co 0.25 mm)
- RBP nie mniejsze niż 16 atm. (dla stentu o średnicy 3.0 mm)
- grubość ściany stentu nie większa niż 0.115 mm
- profil przejścia nie większy niż 0.038” (dla balonu o średnicy 3.0 mm)</t>
  </si>
  <si>
    <t>Stent wieńcowy uwalniający leki antyproliferacyjne:
- stent wykonany ze stopu kobaltowo-chromowego, montowany na balonie wysokociśnieniowym
- stent pokryty substancją antyproliferacyjną Syrolimus lub jego pochodną uwalnianą z powierzchni stentu przy pomocy biodegradowalnego polimeru
- maksymalne wymiary szaftu: proksymalny 1.8 F, dystalny 2.5 F
- ciśnienie nominalne nie większe niż 10 atm.
- RBP nie mniejsze niż 16 atm. (dla stentu o średnicy 3.0 mm)
- zakres długości co najmniej od 8 mm do 40 mm
- zakres średnic co najmniej od 2.0 mm do 5.0 mm (w zakresie 2.0 do 4.0 wzrost  
  średnicy co 0.25 mm)
- grubość ściany stentu max. 0,007 mm
- profil przejścia nie większy niż 0.034” (dla balonu o średnicy 3.0 mm)</t>
  </si>
  <si>
    <t>część nr 5</t>
  </si>
  <si>
    <t>Cewnik balonowy do PTCA niskoprofilowy, monorail:
- powłoka hydrofilna
- profil przejścia (crossing profile) nie większy niż 0,021 cala dla balonu o średnicy 3.0 mm;
- profil wejścia (entry profile) nie większy niż 0,017 cala dla balonu o średnicy 3.0 mm;
- ciśnienie nominalne 8 atm dla wszystkich rozmiarów;
- ciśnienie RBP nie mniejsze niż 14 atm dla wszystkich rozmiarów;
- zakres długości co najmniej od 6 mm do 30 mm;                                                 
- zakres średnicy co najmniej od 1.2 mm do 5.0 mm zmieniające się co 0,25 mm w zakresie średnic 2,0 - 4,0 mm.</t>
  </si>
  <si>
    <t>Stent wieńcowy uwalniający leki antyproliferacyjne:
- stent ze stopu kobaltowo-chromowego którego podstawę w ponad 50% stanowi kobalt a żelazo nie przekracza 3%
- stent typu slotted tube
- stent ze stałym polimerem uwalniający everolimus
- grubość ściany stentu 0,0032” dla wszystkich rozmiarów
- profil przejścia nie większy niż 0,039” dla średnicy 3,0 mm
- długość systemu doprowadzającego 145 cm
- przedział średnic: 2,0–4,0mm (2.0; 2.25; 2.5; 2.75; 3.0; 3.25, 3.5; 4.0)
- możliwość postdylatacji dla rozmiarów: od 2.0 do 3.25 mm - do średnicy 3.75 mm i dla rozmiarów od 3.5 do 4.0 mm - do 5.5 mm
- zakres długości co najmniej: 8-38 mm dla wszystkich oferowanych średnic
- ciśnienie nominalne 9 atm dla średnic 2.0-2.5 i 12 atm dla pozostałych rozmiarów
- ciśnienie RBP nie mniejsze niż 16 atm dla wszystkich rozmiarów
- dobry dostęp do bocznic (maksymalna średnica otwarcia pojedynczej celi stentu dla średnicy 3.0 mm co nsjmniej 4.0 mm)
- skrócenie stentu przy ciśnieniu nominalnym: 0%</t>
  </si>
  <si>
    <t>część nr 6</t>
  </si>
  <si>
    <t>Cewnik balonowy niepodatny (non-compliant), wysokociśnieniowy
- konstrukcja hypotube
- materiał SCP (polimer semikrystaliczny)
- złożenie trójzakładowe
- profil wejścia nie większy niż 0,018"
- dostępne długości w zakresie co najmniej: 8-30 mm
- dostępne średnice w zakresie co najmniej: 2,0-5,0 mm
- profil przejścia nie większy niż 0,023" dla cewnika 3.0 mm
- zwiększenie średnicy od 3,0mm do max. 3,10 mm w roboczym zakresie ciśnień - NP do RBP (&lt;3%/atm przy RBP w stosunku do średnicy przy ciśnieniu nominalnym NP)
- system przenoszenia siły typu EFT
- ciśnienie nominalne nie mniejsze niż 14 atm
- RBP nie mniejsze niż 20 atm (dla średnic 2.0 - 4.0 mm), 18 atm (dla 4.5 - 5.0 mm)
- shaft proksymalny nie większy niż 2.0F (hydrofobowy)
- shaft dystalny nie większy niż 2.6F - (dla 2.0 - 3.75 mm), 2.7F - dla (4.0 - 5.0 mm)
- dwa markery na końcach balonu wkomponowane w system tak, aby nie pogrubiać profilu balonu
- kompatybilny z cewnikiem prowadzącym 5F
- pokrycie hydrofilne od końca balonu do ujścia prowadnika, hydrofobowe na balonie i końcówce</t>
  </si>
  <si>
    <t>Cewnik balonowy do zapobiegania i leczenia restenozy:
- cewnik balonowy uwalniający paklitaksel
- dawka leku nie mniejsza, niż 3 g/mm2
- maksymalne wymiary szaftu: proksymalny 2.0 F, dystalny 2.5 F (dla balonu o średnicy 3.0 mm)
- profil wejścia nie większy niż 0.016”
- profil przejścia nie większy niż 0.033' dla balonu o średnicy 3.0 mm
- ciśnienie nominalne nie większe niż 7 atm dla balonu o średnicy 3.0 mm
- RBP nie mniejsze niż 12 atm dla balonu o średnicy 3.0 mm
- zakres długości co najmniej od 10 mm do 30 mm
- zakres średnicy co najmniej od 2.0 mm do 4.0 mm
- kompatybilny z cewnikiem prowadzącym 5F</t>
  </si>
  <si>
    <t>DES do małych naczyń o krętym przebiegu:
- wykonany ze stopu kobaltowo–chromowego
- pokryty pasywną powłoką z węglika krzemu oraz aktywną powłoką zawierającą biodegradowalny polimer na bazie PLLA kontrolowanie uwalniający sirolimus
- zakres długości co najmniej od 9 mm do 40 mm (dostępne we wszystkich 
  średnicach)
- średnica stentu w zakresie min. od 2.25 mm do 4.0 mm (dostępne we 
  wszystkich długościach)
- ciśnienie nominalne nie większe niż 10 atm
- RBP nie mniejsze niż 16 atm.
- wymagany profil przejścia max 0.042” dla stentu o średnicy 3.0 mm
- grubość ściany stentu nie większa niż 60 mikrometrów (dla stentu o średnicy 3.0mm)
- skracalność po rozprężeniu - 0%.
- kompatybilny z cewnikiem prowadzącym 5F</t>
  </si>
  <si>
    <t>część nr 7</t>
  </si>
  <si>
    <t xml:space="preserve">Stent wieńcowy uwalniający leki antyproliferacyjne:
- biokompatybilny polimer składający się z dwóch warstw: Hydrofilnej powierzchni zewnętrznej dla szybszego uwolnienia leku w początkowej fazie celem zmniejszenia reakcji zapalnej i hydrofobowej, warstwy wewnętrznej dla wydłużonego kontrolowanego czasu dostarczania leku
- substancja czynna – zotarolimus
- platforma stentowa kobaltowo-chromowa wykonana w technice sinusoidalnej z jednego kawałka drutu łączonego laserowo z Platynowo- Irydowym rdzeniem poprawiającym widoczność w trakcie zabiegu (technologia Core Wire)
- budowa stentu otwartokomórkowa
- dostępne średnice stentu w zakresie co najmniej od 2.0 do 5,0 mm
- dostępne długości stentu 2,0 – 4,0 w zakresie co najmniej 8-38 mm (dla średnic stentu: 4.5-5.0 mm dostępne długości: 12-30 mm)
- maks. rozszerzenie stentu 4,5 i 5,0 do 5.75 mm przy braku uszkodzenia polimeru
- skrócenie stentu przy maksymalnym rozprężeniu &lt; 1 %
- profil przejścia nie większy niż 0,037" dla rozmiaru 2,5 mm
- profil przejścia nie większy niż 0,048" dla rozmiaru 5,0 mm
- grubość elementów z jakich wykonany jest stent 2,0 – 4,0 mm nie większy niż 0,0032” (81 μm)
- grubość elementów z jakich wykonany jest stent 4,5 i 5,0 mm nie większy niż 0,0036” (91µm)
- maksymalne wymiary szaftu dystalny 2.7F (dla 4,5 i 5,0 mm 3.2F), proksymalny 2.1F
- ciśnienie nominalne nie większe niż 12 atm
- ciśnienie RBP nie mniejsze niż 16 atm  (4.50–5.00 mm) - 18 atm (2.00–4.00 mm)
- kompatybilność z cewnikiem prowadzącym 5F -1.42mm (0,056”)
- brak zwiększonego ryzyka zakrzepicy stentu po przerwaniu lub zakończeniu podwójnej terapii przeciwpłytkowej (DAPT) po upływie jednego miesiąca od zabiegu (potwierdzone w instrukcji obsługi oraz dostępne randomizowane badania)
</t>
  </si>
  <si>
    <t xml:space="preserve">Cewnik balonowy do PTCA niskoprofilowy, monorail:
- typ: RX “rapid exchange”
- ciśnienie nominalne 8 atm
- RBP 14 atm.
- balon 1,25 mm ciśnienie NP oraz RBP =12atm
- balon 1,25 wykonany w technologii zerofold zapewniający ultraniski profil przejścia przeznaczony do udrożnień trudnych zmian
- profil balonu nie większy niż 0,020” dla średnicy 1,25mm
- profil balonu nie wiekszy niż 0,027” dla średnicy 2,5 mm (pomiar zgodnie z zaleceniami FDA w najszerszym miejscu)
- dla balonu o średnicy 1,25 i 1,5mm - obecność jednego markera (środek).
- markery - platynowo-irydowe o mniejszym profilu oraz lepszej widoczności
- profil wejścia końcówki balonu nie większy niż 0,016”
- średnice balonu od 1,5; 2,0; 2,25; 2,5; 2,75; 3,0; 3,25; 3,5; 3,75; 4,0 mm
- dla średnic od 2,0 do 4,0 mm skok średnicy balonu co 0,25 mm
- zakres długości co najmniej 6-30 mm dla balonu 1,25mm od 6-20,0 mm
- wymiar szaftu nie większy niż: dla średnic 1,5-3,5 mm dystalny 2.5F, proksymalny 2.1 F, dla średnic 3.75 -4.0 dystalny 2.7F, proksymalny 2.1 F
- cewnik kompatybilny z cewnikiem prowadzącym 5F (min.0,056”) we wszystkich rozmiarach
- kompatybilny dla technologii 6F “kissing-balloon”. Dowolna kombinacja dwóch balonów Solarice RX o średnicach 1.50 – 3.50 mm może być wykorzystana dla techniki “Kissing-Balloon” z 6F cewnikiem prowadzącym (min. ID 0.070”).
</t>
  </si>
  <si>
    <t>część nr 8</t>
  </si>
  <si>
    <t>Mikrocewnik do CTO
- taperowany szaft o średnicy proksymalnej 2,6 F i dystalnej 1,9 F
- kanał wewnętrzny pokryty PTFE, o średnicach: dystalnie 0.017”, proksymalnie 0.022”
- zewnętrzna średnica szaftu : tip-1,4F, dystalnie-1,9F, proksymalnie-2,6F
- oplot wykonany z 18 drutów stalowych
- dostępny w długości 135 cm i 150 cm
- średnica wewnętrzna końcówki 0,016”
- kompatybilny z prowadnikiem 0,014”
- polimerowe pokrycie hydrofilne na dystalnych 70 cm szaftu (dla mikrocewnika o długości 135 cm) i 85 cm (dla mikrocewnika o długości 150 cm)
- miękka, atraumatyczna i taperowana końcówka
- końcówka mikrocewnika dobrze widoczna w skopi dzięki zawartości proszku wolframowego</t>
  </si>
  <si>
    <t>Mikrocewnik dedykowany do CTO
- taperowany szaft o średnicy proksymalnej 2,9F lub 2,8F i dystalnej 2,1F lub 2,6F
- zbrojony splotem wolframowym
- dostępny w długościach 135 cm i 150 cm
- średnica wewnętrzna końcówki 0,015”
- średnica wewnętrzna szaftu 0,018” lub 0,019”
- kompatybilny z prowadnikiem 0,014”
- maksymalne ciśnienie 300 psi
- polimerowe pokrycie hydrofilne na dystalnych 60 cm szaftu
- posiada miękką, atraumatyczną i taperowaną końcówkę</t>
  </si>
  <si>
    <t>Mikrocewnik dwukanałowy
- taperowany szaft o średnicy proksymalnej 3,2 F i dystalnej 2.5/3.3 F oraz tip o średnicy 1,5F
- dwa kanały wewnętrzne (RX i OTW) pokryte PTFE o owalnym kształcie
- odległość pomiędzy portem OTW a końcówką – 6,5 mm
- widoczne w skopii wyjście portu OTW
- podwójny rdzeń wykonany ze stali nierdzewnej
- dostępny w długości 145 cm
- średnica wewnętrzna końcówki 0,016”
- średnica wewnętrzna szaftu 0,017”
- kompatybilny z prowadnikiem 0,014”
- polimerowe pokrycie hydrofilne na dystalnych 38 cm
- miękka, atraumatyczna i taperowana końcówka
- końcówka mikrocewnika dobrze widoczna w skopi dzięki zawartości proszku wolframowego</t>
  </si>
  <si>
    <t>Prowadniki specjalistyczne do PCI
- średnica 0,014”
- prowadnik wykonany ze stali 316L
- dystalna część prowadnika spleciona z 15 drutów zapewniająca wysoką odporność i doskonałą manewrowalność oraz odczuwalność prowadnika
- rdzeń prowadnika wykonany z jednego kawałka drutu w technice core-to-tip
- sztywność końcówki 0,5g i 0,7g
- końcówka cieniująca 3cm (platyna)
- kształt końcówki: prosty z możliwością kształtowania dystalnych 3cm oraz „J”
- pokrycie hydrofilne na oplocie
- dostępne długości: 180 cm i 300 cm
- prowadnik uniwersalny do zabiegów prostych i w naczyniach o krętej anatomii oraz do zabiegów w ciasnych zmianach</t>
  </si>
  <si>
    <t>Prowadniki do rekanalizacji CTO
- średnica 0,014”
- prowadnik wykonany ze stali 316L
- rdzeń prowadnika wykonany z jednego kawałka drutu w technice core-to-tip
- dostępne prowadniki o sztywnościach końcówki: 0.5 g, 0.6g, 0.8g, 1.0g, 3g, 6g, 12g
- powłoka hydrofilna z płaszczem polimerowym i częścią dystalną pokrytą silikonem
- dystalna część upleciona z 8 drutów zapewniająca wysoką odporność i doskonałą manewrowalność oraz czucie prowadnika
- kształt końcówki: prosta i „J”
- dostępne długości: 180 cm, 190 cm i 300 cm
- dostępność prowadników z końcówką taperowaną do 0,009</t>
  </si>
  <si>
    <t>Prowadniki do dostępu retrograde i eksternalizacji
- prowadnik wykonany ze stali 316L
- rdzeń prowadnika wykonany z jednego kawałka drutu
- średnica: 0,010” i 0,014” z końcówką taperowaną do 0,010”, 0,011”, 0,012” i 0,023”
- sztywności końcówek: 1.7g, 3.0g, 3.5g, 4.5g, 9g, 12 g
- dystalna część prowadnika upleciona z 8 drutów zapewniająca wysoką odporność i doskonałą manewrowalność oraz czucie prowadnika
- końcówka cieniująca 15 cm (platyna)
- kształt końcówki: „J” i „J” 1 mm
- pokrycie hydrofilne na dystalnych 40 cm lub 170 cm
- dostępne długości: 180 cm,190 cm, 300 cm i 330 cm</t>
  </si>
  <si>
    <t>część nr 9</t>
  </si>
  <si>
    <t>Cewnik semi-compliant do CTO
- średnice balonu w zakresie co najmniej 1.0-4.0 mm
- długości w zakresie co namniej 6-30 mm
- profil końcówki (tip/entry profile) dla cewnika 1.0 mm nie większy niż 0.016"
- pokrycie hydrofilne balonu
- ciśnienie nominalne nie większe niż 6 atm
- ciśnienie RBP nie mniejsze niż 14 atm
- maksymalne wymiary szaftu (dystalny/proksymalny) 2,3F/1.8F
- kompatybilny z cewnikiem 5F</t>
  </si>
  <si>
    <t>Cewnik non-compliant do CTO
- średnice balonu w zakresie co najmniej 1.5-4.5 mm
- długości w zakresie co namniej 8-30 mm
- pokrycie hydrofilne balonu
- ciśnienie nominalne nie większe niż 12 atm
- ciśnienie RBP nie mniejsze niż 22 atm
- maksymalne wymiary szaftu (dystalny/proksymalny) 2,5F/2.1F
- kompatybilny z cewnikiem 5F</t>
  </si>
  <si>
    <t>część nr 10</t>
  </si>
  <si>
    <t>Cewnik balonowy typu NC (non-compliant)
- zakres średnic: 2.00-6.00mm
- zakres długości: 6-30mm
- ciśnienie nominalne nie mniejsze niż 12atm.
- ciśnienie RBP co najmniej 20 atm dla balonu 3.00
- profil końcówki (entry profile) nie większy niż 0.017” dla wszystkich rozmiarów
- duża niepodatność - przyrost średnicy balonu ponad nominalną w ramach RBP o mniej niż 5% dla wszystkich rozmiarów</t>
  </si>
  <si>
    <t>Stent uwalniający lek platynowo-chromowy
- stop platynowo-chromowy (PtCr) – zawartość platyny co najmniej 30% masy stentu
- uwalniający everolimus z trwałego polimeru akrylowo-fluorowego
- zakres średnic co najmniej: 2.25-4.00mm
- zakres długości co najmniej: 8-38 mm
- ciśnienie nominalne co najmniej 10 atm
- ciśnienie RBP co najmniej16 atm
- profil końcówki (entry profile) nie większy niż 0.018” dla wszystkich rozmiarów
- profil stentu z balonem dla średnicy 3.0 mm max. 0.042”,
- recoil nie większy niż 3%
- duża siła radialna – co najmniej 0.25 N/mm
- możliwość zwiększenia średnicy stentu ponad nominalną w ramach RBP (tym samym balonem) o ponad 5% dla wszystkich rozmiarów</t>
  </si>
  <si>
    <t>Stent uwalniający lek platynowo-chromowy
- stop platynowo-chromowy (PtCr) – zawartość platyny co najmniej 30% masy stentu
- uwalniający everolimus z polimeru biodegradowalnego
- zakres średnic co najmniej: 2.25-5.00mm
- zakres długości co najmniej: 8-48mm
- ciśnienie nominalne co najmniej 10atm
- ciśnienie RBP co najmniej16atm
- profil końcówki (entry profile) nie większy niż 0.017” dla wszystkich rozmiarów
- profil stentu z balonem dla średnicy 3.0 mm max. 0.040”,
- recoil nie większy niż 2.5%
- duża siła radialna – co najmniej 0.25 N/mm
- możliwość zwiększenia średnicy stentu ponad nominalną w ramach RBP (tym samym balonem) o ponad 5% dla wszystkich rozmiarów</t>
  </si>
  <si>
    <t>Stent uwalniający lek platynowo-chromowy
- stop platynowo-chromowy (PtCr) – zawartość platyny co najmniej 30% masy stentu
- uwalniający everolimus z polimeru biodegradowalnego
- zakres średnic co najmniej: 3.5-5.00mm
- zakres długości co najmniej: 8-38mm
- ciśnienie nominalne co najmniej 10atm
- ciśnienie RBP co najmniej16atm
- profil końcówki (entry profile) nie większy niż 0.017” dla wszystkich rozmiarów
- profil stentu z balonem dla średnicy 3.5 mm max. 0.049”,
- recoil nie większy niż 1%
- duża siła radialna – co najmniej 0.38 N/mm
- możliwość zwiększenia średnicy stentu ponad nominalną w ramach RBP (tym samym balonem) o ponad 7% dla wszystkich rozmiarów</t>
  </si>
  <si>
    <t>część nr 11</t>
  </si>
  <si>
    <t>Prowadnik diagnostyczny: -długość 150 cm, -średnica 0,035" i 0,038", -miękka końcówka typu J i prosta, -pokrycie teflonowe, -sztywna część proksymalna prowadnika zapewniająca dobrą sterowność</t>
  </si>
  <si>
    <t>Prowadnik diagnostyczny: -długość 260 cm, -średnica 0,035" i 0,038", -miękka końcówka typu J i prosta, -pokrycie teflonowe, -sztywna część proksymalna prowadnika zapewniająca dobrą sterowność</t>
  </si>
  <si>
    <t>Prowadnik diagnostyczny: -długość 200 cm, -średnica 0,035" i 0,038", -miękka końcówka typu J i prosta, -pokrycie teflonowe, -sztywna część proksymalna prowadnika zapewniająca dobrą sterowność</t>
  </si>
  <si>
    <t>Prowadnik polimerowy: - długość 150 i 180 cm, - średnica 0,025”, 0,032”, 0,035” i 0,038", -z rdzeniem nitinolowym, -pokrycie hydrofilne, -z elastyczną końcówką prostą lub wygiętą pod kątem do wyboru, -dla średnicy 0,035” i 0,038” dostępne trzy wersje sztywności</t>
  </si>
  <si>
    <t>Prowadnik polimerowy: - długość 260 cm, -średnica 0,025”, 0,032”, 0,035” i 0,038", -z rdzeniem nitinolowym, -pokrycie hydrofilne, -z elastyczną końcówką prostą lub wygiętą pod kątem do wyboru, -dla średnicy 0,035” i 0,038” dostępne trzy wersje sztywności</t>
  </si>
  <si>
    <t>Koszulka naczyniowa z zastawką: -długość 11 cm, -dostępne średnice koszulki od 5F -9F, -atraumatyczne przejście pomiędzy koszulką i rozszerzaczem, -rozszerzacz zakończony długim, łagodnym stożkiem, -w zestawie igła do nakłucia 18 G / 70 mm, -prowadnik</t>
  </si>
  <si>
    <t>Koszulka naczyniowa z zastawką: -długość 23 cm, -dostępne średnice koszulki od 5F -9F, -atraumatyczne przejście pomiędzy koszulką i rozszerzaczem, -rozszerzacz zakończony długim, łagodnym stożkiem, -w zestawie igła do nakłucia 18 G/70 mm, -prowadnik</t>
  </si>
  <si>
    <t>Koszulka naczyniowa z zastawką do tętnicy promieniowej: -długość 11 cm i 23 cm, -dostępne średnice 5F, 6F, 7F, -w zestawie igła do nakłucia 21G/38 mm, -prowadnik o średnicy 0,018” o zróżnicowanej budowie: ze sztywną, gładką częścią proksymalną oraz miękką z oplotem częścią dystalną, z końcówką wygiętą pod kątem, -rozszerzacz</t>
  </si>
  <si>
    <t>Rampa / Płytka / trójdrożna: -wysokociśnieniowa, -wytrzymująca ciśnienie co najmniej 1000 PSI, -wykonana z przezroczystego materiału, -zapewniająca płynność w ustawieniu zaworów, -z adaptorem rotacyjnym luer-lock</t>
  </si>
  <si>
    <t>Przedłużacz wysokociśnieniowy, zbrojony: -wykonany z przeźroczystego materiału, - długość 120 cm, -wytrzymujący ciśnienie co najmniej 1450 PSI, -z adaptorem rotacyjnym luer-lock</t>
  </si>
  <si>
    <t>Łącznik Y (Y – connector): -wykonany z przeźroczystego materiału, -z obrotową końcówką typu luer-lock, -światło wewnętrzne zastawki akceptujące cewniki o średnicy do 9F, -możliwość użycia dwóch prowadników</t>
  </si>
  <si>
    <t>Łącznik Y (Y – connector): -wykonany z przeźroczystego materiału, -zaopatrzony w 2 niezależne zastawki z obrotowym oraz przesuwnym mechanizmem regulacji światła, -z obrotową końcówką typu luer-lock, -światło wewnętrzne zastawki akceptujące cewniki o średnicy do 7F, -możliwość użycia dwóch prowadników, -port boczny z kranikiem</t>
  </si>
  <si>
    <t>Torquer: -zakręcany mechanizm montażu na prowadniku, -światło wewnętrzne akceptujące prowadniki od 0,014” - 0,038”</t>
  </si>
  <si>
    <t>Kranik jednodrożny wysokociśnieniowy</t>
  </si>
  <si>
    <t>Przedłużacz ciśnieniowy uniwersalny: - długość 100 cm, -wykonany z przeźroczystego materiału, -miękki</t>
  </si>
  <si>
    <t>Igła angiograficzna jednoczęściowa:  -18G/70 mm, -w zestawie niezintegrowane skrzydełka</t>
  </si>
  <si>
    <t>Igła angiograficzna dwuczęściowa:  -18G/70 mm, -w zestawie niezintegrowane skrzydełka</t>
  </si>
  <si>
    <t>Introduktor do wprowadzania i wymiany cewników: -koszulka z zastawką hemostatyczną i bocznym portem, -średnica od 4F do 12F, -dł. 11cm, 23cm, -igła do nakłucia 18G/70mm, -prowadnik 0,035”, -rozszerzacz</t>
  </si>
  <si>
    <t>Przedłużacz typu Y: -długość 3x90 cm, -z końcówką 2x luer-lock, -1 x luer, - do wykonywania badań w tomografii komputerowej</t>
  </si>
  <si>
    <t>część nr 12</t>
  </si>
  <si>
    <t xml:space="preserve">Stent wieńcowy uwalniający leki antyproliferacyjne:
- stent kobaltowo-chromowy wykonany ze stopu L-605
- stent zamknięto komórkowy wycinany laserowo typu „slotted tube”
- stent uwalniający Sirolimus, bez polimeru; lek zawieszony w nośniku będącym kwasem organicznym zapewniającym równomierną i kontrolowaną dystrybucję leku na długości zmiany oraz w ścianie naczynia - dawka leku co najmniej 0,9µg/mm2
- pokrycie zapobiegające uwalnianiu się jonów metali do krwi oraz przyspieszające endotelizację stentu
- kompatybilny z prowadnikiem 0,014”
- kompatybilny z cewnikiem prowadzącym 5 F (0,058”)
- zakres średnic stentu w zakresie co najmniej: 2.25-4.5 mm
- zakres długości stentu w zakresie co najmniej: 8-46 mm
- ciśnienie nominalne nie większe niż 9 atm
- ciśnienie RBP co najmniej 18 atm
- ciśnienie ABP co najmniej 24 atm
- 4 markery: 2 zintegrowane ze stentem na jego końcach oraz 2 na cewniku balonowym
- specjalna konstrukcja balonu zapobiegająca efektowi „dog bone”
- profil przejścia (crossing profile) nie większy niż 0,039” dla średnicy stentu 3,0 mm
</t>
  </si>
  <si>
    <t>część nr 13</t>
  </si>
  <si>
    <t xml:space="preserve">Stent wieńcowy uwalniający Sirolimus, dedykowany do bifurkacji:
- wykonany w technologii slotted tube ze stopu kobaltowo - chromowego montowany na balonie wysokociśnieniowym o zróżnicowanej średnicy
- średnica proksymalna w zakresie od 3.0 mm do 4.5 mm; dystalna od 2.5 mm do                 3.75 mm
- pokryty warstwą biodegradowalnego polimeru uwalniającego lek o działaniu
antyproliferacyjnym
- system doprowadzający wykorzystujący jeden prowadnik
- 3 markery pozycjonujące
- w miejscu odejścia bocznicy powiększona komórka, umożliwiająca dostęp dowolnym
stentem lub balonem bez predylatacji
- długość 16 mm, 19 mm i 24 mm
- RBP 16 atm.
</t>
  </si>
  <si>
    <t>część nr 14</t>
  </si>
  <si>
    <t xml:space="preserve">Przedłużający cewnik prowadzący typu „child in mother”
- dostępny w średnicach 5F i 6F
- długość użytkowa 150 cm
- długość przedłużającego segmentu RX - 35 cm
- światło wewnętrzne nie mniejsze niż 0,056" dla cewnika 5F i 0,066"
dla cewnika 6F
- dystalne umieszczony marker dobrze widoczny w skopii
- pokrycie hydrofilne segmentu przedłużającego
- dostępny w wersji z otworami bocznymi
</t>
  </si>
  <si>
    <t>część nr 15</t>
  </si>
  <si>
    <t>Cewnik balonowy niepodatny (non-compliant):
- ciśnienie nominalne nie niższe niż 12 atm.
- ciśnienie RBP nie mniejsze niż 20 atm.
- ciśnienie MBP nie mniejsze niż 30 atm.
- profil balonu nie większy niż 0.030"
- profil końcówki (tip profile) nie większy niż 0.016" dla balonu 2.0 mm
- szaft proksymalnym nie większy niż 1.9 F
- szaft dystalny nie większy niż 2.7 F
- zakres średnic balonu co najmniej 2.0-5.0 mm
- długości w zakresie co najmniej 8-18 mm
- składanie 3-zakładkowe gwarantujące doskonałą trakcyjność w najciaśniejszych zmianach</t>
  </si>
  <si>
    <t>część nr 16</t>
  </si>
  <si>
    <t>Stent wieńcowy kryty na balonie (stentgraft wieńcowy):
- stent chromowo-kobaltowy pokryty pasywną powłoką z węglika krzemu
- konstrukcja "double helix"
- pokrycie (graft) nakładane metodą elektrospun (nie plecione)
- dostępne średnice: 2,5; 3,0; 3,5; 4,0; 4,5; 5,0 mm
- różne grubości stratów stentu (60 mikrometrów/0,0024"dla średnic 2,5-3,0 mm, 80 mikrometrów/0,0031" dla średnic 3,5-4,0 mm , 120 mikrometrów 0,0047" dla średnic 4,5 i 5,0 mm
- profil przejścia: 1,20 mm (0,047") dla średnicy 2,5 mm , 1,25 mm (0,049") dla średnicy 3.0 mm , 1,35 mm (0,053") dla średnicy 3,5 i 4,0 mm ,1,55 mm (0,061") dla średnicy 4,5 i 5,0 mm
- szaft proksymalny/dystalny - 2.0F-2.8F (dla stentu 3.0 mm)
- RBP nie mniejsze niż 14 atm.
- możliwość doprężenia co najmniej: 2.5-3.0 mm do 3.5 mm, 3.5-4.0 mm do 4.6 mm, 4.5-5.0 mm do 5.6 mm</t>
  </si>
  <si>
    <t>część nr 17</t>
  </si>
  <si>
    <t>Cewnik balonowy do zapobiegania i leczenia restenozy:
- balon uwalniający lek powlekany lekiem syrolimus
- technologia powlekania NANOLUTE zapewnia mniejszą utratę leku w czasie wprowadzanie i zwiększoną dostępność biologiczną leku, szybsze wchłanianie leku w tkance.
- utrata nie więcej niż 10% leku podczas implantacji
- dawka leku co najmniej 180 µg na balonie o rozmiarze 3.00 x 15 mm (1.27 µg/mm²)
- budowa nośnika oparta o fosfolipidy
- profil końcówki nie większy niż 0.016”
- ciśnienie nominalne nie większe niż 6 Bar
- ciśnienie maksymalne nie mniejsze niż 16 Bar
- balon wykonany z poliamidu
- proksymalna średnica szaftu nie większa niż 1,7 F
- dystalna średnica szaftu nie większa niż 2,5 F
- średnica balonu co najmniej od 1,50 mm do 4,00 mm,
- długość balonu co najmniej od 10 mm do 40 mm</t>
  </si>
  <si>
    <t>część nr 18</t>
  </si>
  <si>
    <t>Zestaw transradialny
Dostępne średnice 4F – 5F – 6F – 7F
Dostępne długości 7 i 10 cm
Zestawy z prowadnikiem prostym stalowym typu mini spring 0,018”; 0,021”; 0,025”
Długość prowadnika 45cm z prostą końcówką
Odpowiednia igła metalowa z krótkim ostrzem 20G; 21G; 22G
Koszulka wykonana ze śliskiego materiału PTFE odporna na załamania, szczelna zastawka hemostatyczna, atraumatyczne, gładkie przejście pomiędzy rozszerzaczem a koszulką, rozszerzacz łączący zatrzaskowo, łatwo odłamywalny jedną ręką, boczne ramię, na końcu dystalnym bocznego ramienia jednokierunkowy zawór i trójdrożny kranik umożliwiający przepłukanie introducera lub podanie leku zapewniający szczelność, intuicyjne przełączenie kranika w jedną z trzech możliwych pozycji - wyczuwalny charakterystyczny klik, silikonowa hemostatyczna zastawka krzyżowa na końcu proksymalnym, ucho do szwu chirurgicznego, lejkowy kształt przekroju podłużnego końca proksymalnego z prostą końcówką, atraumatyczne przejście między koszulką a rozszerzaczem.
Rozmiary kodowane kolorami i liczbowo
Pakowane na tacy</t>
  </si>
  <si>
    <t>Zestaw transradialny hydrofilny
Koszulka przeznaczona do zabiegów typu ad hoc PCI i do drobnych, obkurczających się naczyń promieniowych
Dostępne średnice 4F – kompatybilne z cewnikiem 5F
Dostępne średnice 5F – kompatybilne z cewnikiem 6F
Dostępne średnice 6F – kompatybilne z cewnikiem 7F
Dostępne długości 10 i 16 cm
Zestawy z prowadnikiem prostym stalowym lub nitinolowym 0,021”; 0,025”
Długość prowadnika 45cm
Odpowiednia igła metalowa lub kaniula plastikowa w zestawie
Koszulka wykonana z PTFE odporna na załamania, pokryta śliską powłoką hydrofilna, szczelna zastawka hemostatyczna, atraumatyczne, gładkie przejście pomiędzy rozszerzaczem a koszulką, rozszerzacz łączący zatrzaskowo, łatwo odłamywalny jedną ręką, boczny port z kranikiem trójdrożnym w zestawie, ucho do szwu chirurgicznego. Atraumatyczne przejście między koszulką a rozszerzaczem.
Rozmiary kodowane kolorami i liczbowo
Pakowane na tacy</t>
  </si>
  <si>
    <t>ZESTAW DO DOSTĘPU UDOWEGO  
Koszulka naczyniowa udowa.
Dostępne średnice 4 - 5 – 6 – 7 - 8 - 9 F
Długość 10 cm
Zestawy z prowadnikiem stalowym typu spring J o średnicy 0,035" lub 0,038"
Długość prowadnika 45cm
Odpowiednia igła metalowa z krótkim ostrzem 18G
Koszulka wykonana ze śliskiego materiału PTFE odporna na załamania, szczelna zastawka hemostatyczna, atraumatyczne, gładkie przejście pomiędzy rozszerzaczem a koszulką, rozszerzacz łączący zatrzaskowo, łatwo odłamywalny jedną ręką, boczny port z kranikiem trójdrożnym w zestawie, ucho do szwu chirurgicznego. Atraumatyczne przejście między koszulką a rozszerzaczem.
Rozmiary kodowane kolorami i liczbowo
Pakowane na tacy</t>
  </si>
  <si>
    <t>część nr 19</t>
  </si>
  <si>
    <t>Cewnik balonowy tnący do PTCA, monorail:
- balon typu non-compliant
- maksymalne wymiary szaftu: proksymalny 2.1 F, dystalny 2.7 F (dla balonu o średnicy 3.0 mm)
- profil przejścia nie większy niż 0.032”
- zakres długości co najmniej od 10 mm do 20 mm
- zakres średnicy co najmniej od 2.5 mm do 4.0 mm</t>
  </si>
  <si>
    <t>Szczegółowy opis przedmiotu zamówienia</t>
  </si>
  <si>
    <t>Lp</t>
  </si>
  <si>
    <t>Nazwa handlowa, producent, numer katalogowy</t>
  </si>
  <si>
    <t>Jednostka miary</t>
  </si>
  <si>
    <t>Ilość</t>
  </si>
  <si>
    <t>Cena jednostkowa netto</t>
  </si>
  <si>
    <t>Wartość netto</t>
  </si>
  <si>
    <t>Stawka podatku VAT</t>
  </si>
  <si>
    <t>VAT</t>
  </si>
  <si>
    <t>Cena jednostkowa brutto</t>
  </si>
  <si>
    <t>Wartość brutto</t>
  </si>
  <si>
    <t>Opis oferowanego przedmiotu zamówienia, wraz z odniesieniem się do wszytskich wymaganych parametrów</t>
  </si>
  <si>
    <t xml:space="preserve">Cewnik z otwartą końcówką przeznaczony do aspiracji materiału zatorowego (skrzeplin) z krążenia wieńcowego
- przeznaczony do użycia w systemie krążenia wieńcowego i obwodowego, łącznie z pomostami aortalno-wieńcowymi
- przeznaczony do pobierania i aspiracji materiału zatorowego (np. skrzeplin) w trakcie przezskórnej angioplastyki wieńcowej, innej przezskórnej angioplastyki i w czasie implantacji stentu, a także do selektywnego, donaczyniowego podawania środków diagnostycznych lub terapeutycznych, z okluzją naczyniową lub bez niej
- cewnik typu monorail; z końcówką typu luer-lock położoną proksymalnie
- marker na dystalnym końcu cewnika
- hydrofilne pokrycie na dystalnych min. 38 cm cewnika aspiracyjnego kompatybilnego z cewnikiem prowadzącym 6F.
- obecność w ofercie dwóch zestawów: o średnicy zewnętrznej max. 0,068” kompatybilnych z cewnikiem prowadzącym 6F (0,070"),
- światło aspiracyjne min. 0,043” dla systemu kompatybilnego z cewnikiem prowadzącym 6F, (powierzchnia światła ekstrakcji 0,94 mm2)
- wskaźnik przepływu aspiracji min. 52 cc/min (dla systemu kompatybilnego z cewnikiem prowadzącym 6F)
- długość cewnika aspiracyjnego kompatybilnego z cewnikiem prowadzącym 6F – 140 cm
- typ Rapid Exchange współpracujące z prowadnikiem 0,014”
- systemy kompatybilne z cewnikiem prowadzącym: 6F
- obecność w ofercie cewników ze sztyletem zapobiegającym zjawiskowi załamywania cewnika.
- obecność w ofercie cewników z markerami rozlokowanymi na szafcie cewnika na jego 90 cm i 100 cm długości.
- w komplecie znajdują się: cewnik aspiracyjny, dwie strzykawki 30 cc, jeden koszyczek, przedłużacz z kranikiem
</t>
  </si>
  <si>
    <t>Razem netto:</t>
  </si>
  <si>
    <t>Razem VAT:</t>
  </si>
  <si>
    <t>Razem brutto:</t>
  </si>
  <si>
    <t>Załącznik nr 2 do SWZ</t>
  </si>
  <si>
    <t>FORULARZ CENOWY</t>
  </si>
  <si>
    <t>część nr 20</t>
  </si>
  <si>
    <t>Stent pokrywany materiałem rozprężany na balonie, materiał pomiędzy dwiema warstwami (wtopiony), kompatybilny z prowadnikiem 0,035”, dwie długości systemu wprowadzającego, średnice 5, 6, 7, 8, 9, 10, 12mm, długości pomiędzy 30-120mm, zakończenie stentu markerem</t>
  </si>
  <si>
    <t>Cewnik z balonem tnącym do rozszerzania zwapniałych zwężeń w tętnicach i przetokach tętniczo-żylnych naturalnych i syntetycznych, średnice balonu: 3mm, 4mm, 5mm, 6mm, 7mm, długości balonów: 20, 40, 60, 80, 100, 120, 150, 200, 250, 300mm</t>
  </si>
  <si>
    <t>Cewnik balonowy powlekany paklitakselem, system OWT, kompatybilny z prowadnikiem 0,035” oraz 0,014”, dostępne średnice 2-12mm, dwie długości systemu</t>
  </si>
  <si>
    <t>Cewnik balonowy ultra niepodatny, zbudowany z włókien kewlarowych, średnice 3-10mm, kompatybilny z prowadnikiem 0,035”, RBP 20-24atm</t>
  </si>
  <si>
    <t>Stent pokrywany, samorozprężalny:
- stent-graft obwodowy nitinolowy umieszczony w materiale PTFE między dwiema warstwami (wtopiony), średnice 5mm, 6mm, 7mm, 8mm, 9mm, 10mm, 12mm, 13,5mm długości stent-graftu w średnicach od 30, 40, 60, 80, 100, 120mm, dwie długości systemu wprowadzającego kompatybilne z prowadnikiem 0,035” na zakończeniach stentu markera</t>
  </si>
  <si>
    <t>część nr 21</t>
  </si>
  <si>
    <t>Korek naczyniowy do szybkiej i skutecznej embolizacji w układzie naczyniowym, zarówno w żyłach jak i i tętnicach:
a) wykonany z siatki nitinylowej o konstrukcji umożliwiającej wielokrotne repozycjonowanie w naczyniu przed ostatecznym uwolnieniem
- urządzenie posiadające markery celem lepszej widoczności
- korek naczyniowy dostarczany wraz z systemem wprowadzania
- kompatybilny z cewnikiem o średnicy 0,038” i długości 100 cm
- w rozmiarach: średnica 4-8mm, długości 10-13,5mm
b) korek naczyniowy samorozprężalny o budowie wielowarstwowej
- budowie wielosegmentowej zapewniającej dokładne dopasowanie do naczynia i szybką okluzję
- posiadający markery widoczne pod RTG
- dostarczany z systemem wprowadzania
- kompatybilny z cewnikiem prowadzącym o średnicy od 5 do 9F
- w rozmiarach: średnica 3-22mm, długości 6-18mm</t>
  </si>
  <si>
    <t>część nr 22</t>
  </si>
  <si>
    <t>Prowadnik teflonowy: prowadnik ze stali nierdzewnej pokryty teflonem;  gładka powierzchnia; brak efektu łuszczenia się pokrycia; Średnice 0,025"; 0,035”; 0,038”; Zakres długości 50cm – 260 cm; Stały rdzeń; Końcówki: proste, J</t>
  </si>
  <si>
    <t>Prowadnik ekstra sztywny typu LUNDERQUIST: wykonany ze stali nierdzewnej, z miękką , sprężynową końcówką. Prowadnik pokrywany teflonem. Prowadnik o średnicy 0,035 cala i długości 180 cm i 260 cm. Końcówka prowadnika prosta lub w kształcie "J".</t>
  </si>
  <si>
    <t>Długie zbrojone koszulki wprowadzające z bocznym ramieniem (y-conector): Bardziej miękkie poszerzadło dla lepszego prowadzenia; zmienne odcinki dla zwiększonej elastyczności, miękka cieniodajna końcуwka dystalna, końcуwki w dwуch konfiguracjach: prosta-HFANL0 i multipurpose-HFANL1, powłoka hydrofilna, Rozmiary 4, 5, 6, 7, 8, 10, 12F w zakresie długości 45cm, 55cm, 70cm, 110cm, kompatybilne z prowadnikiem 0,035”. Dostępna wersja z zastawką hemostatyczną Check Flow i portem bocznym, Dostępna koszula w rozmiarze 10, 12F o dł. 40cm, 80cm z końcуwką prostą (RB): kompatybilne z prowadnikiem 0,038”. Dostępna wersja koszuli do t. szyjnych z atraumatyczną końcуwką, z 3 lub 2 stopniową strefą przejściową redukującą uszkodzenie naczyń. Koszulka wraz z poszerzaczem hydrofilna na całej długości. Ręcznie regulowana 5F, 6F. Długość koszulki: 90cm. Duże światło wewnętrzne: od 0,074” w 5F i 0,087” w 6F. Dostępne długie koszulki o dużych średnicach, koniec koszulki zaopatrzony w cieniodajną opaskę dobrze widoczną w skopii, kompatybilne z prowadnikiem 0,038”. Średnice koszulek 10, 12, 14, 16, 18F w przedziale długości 30-80cm</t>
  </si>
  <si>
    <t>Zbrojone koszulki naczyniowe proste do tt. SFA, goleni: z zastawką hemostatyczną Check Flow i portem bocznym;  kompatybilne z prowadnikami0,035", 0,038"; Wykonana z PTFE, spiralne zbrojenie koszulki zapewniające optymalną elastyczność i maksymalną wytrzymałość na skręcania lub zgniatanie, atraumatyczna końcуwka z markerem.  Krzywizny- proste: RB, RAABE- z możliwością kształtowania końcуwki; średnica koszulek 4; 5 ;6; 7; 8; 9F,  w przedziale długości długości: 30, 45, 55, 70, 90cm. Duże światło wewnętrzne od 0,059" w 4F do 0,126" w 9F.</t>
  </si>
  <si>
    <t>Zbrojone koszulki naczyniowe do techniki cross over: w technologii fleksor,z krzywiznami dostosowanymi do tt. nerkowych i trzewnych, biodrowych: z zastawką hemostatyczną Check Flow i portem bocznym; kompatybilne z prowadnikami 0,018", 0,035"; 0,038"; Wykonana z PTFE, spiralne zbrojenie koszulki zapewniające optymalną elastyczność i maksymalną wytrzymałość na skręcania lub zgniatanie, atraumatyczna końcуwka z markerem. Dystalna część 15cm z pokryciem hydrofilnym AQ Krzywizny: ANL1, ANL2, ANL3; BLKN (z zagięciem 180st.i zagiętym dylatatorem)-dostosowana do badania metodą "cross-over". średnica koszulek 5; 5,5; 6; 7; 8F; w przedziale długości: 40, 45, 55cm. Duże światło wewnętrzne od 0,074" w 5F do 0,113" w 8F. Krzywizny ANL... dostarczane z podwojnym dylatatorem w wersji 0,018"/0,035"; 0,018"/0,038"; Długość 55cm dostępna w wersji z bocznym ramieniem (Y-conector). Krzywizna BLKN w dodatkowych średnicach 10F(.134") i 12F(.162")</t>
  </si>
  <si>
    <t xml:space="preserve">Cewniki diagnostyczne angiograficzne: 5F, szaft wykonany z nylonu zapewnia doskonałą elastyczność i eliminuje ryzyko złamań zachowując jednocześnie atraumatyczność końcуwki, zbrojony na całej długości. Rуżne typy ukształtowań końcуwek (Vert, Pig, VTK, RIM, SIM1, H1) cewniki typu  flush bez zbrojenia, dobra sterowalność 1:1, długość od 65 do 100cm, krzywizna VTK dostępna w dł. 125cm.  </t>
  </si>
  <si>
    <t xml:space="preserve">Stent samorozprężalny 0,035" do t. udowych i biodrowych: wykonany z nitinolu, Specjalny, wycinany laserem z rury nitinolowej wzуr zapewnia konstrukcję o dużej sile radialnej i dużej elastyczności;  po 4złote znaczniki na obu końcach zapewniają najlepszą widoczność umiejscowienia i uwolnienia stentu; Poziome łączniki i konstrukcja komуrkowa typu Z zapewniają, że stent nie ulega skrуceniu po uwolnieniu;  Jednostopniowy system dostarczania oraz cewnik wprowadzający Flexor z zakończeniem typu coil zapewniają odporność na zginanie, umożliwiają wprowadzanie i przemieszczanie. Dostępne rozmiary: średnica 5, 6, 7, 8, 9, 10,12, 14mm; w przedziale długości: 20, 30,40, 60, 80, 100, 120, 140, 170, 200mm;  dł. shaftu 80 lub125cm; Wszystkie rozmiary kompatybilne z koszulka 6F
</t>
  </si>
  <si>
    <t xml:space="preserve">Stenty samorozprężalne obwodowe uwalniające Paklitaxel:  nitynolowe,  pokrywane lekiem antyproliferacyjnym nie zawierające polimeru; stężenie Paclitaxelu 3ug/mm2; 8 znacznikow na stencie oraz na systemie wprowadzającym do implantacji w naczyniach obwodowych; śr. 5-8mm, dł.i 40-140 mm; wszystkie rozmiary kompatybilne z koszulą 6F,  dł. systemu wprowadzającego 80, 125cm, 
</t>
  </si>
  <si>
    <t>Niskoprofilowy  cewnik balonowy 0,035" do t. udowych i biodrowych: OTW, kompatybilny z prowadnikiem 0,035"; Balon wykonany jest z bardzo cienkościennego, minimalnie podatnego na rozciąganie materiału o dużej wytrzymałości; Struktura powierzchni Pliaform™ oraz ramiona Starcast™ zapewniają doskonałe zwijanie balonu i kompatybilność z koszulką; kompatybilny z koszulkami 5F (śr. 3-5mm wszystkie dł.(2-20cm), śr. 6mm do dł. 14mm; śr.7-8mm do dł 8cm); 6F (śr. 7mm dł 10-20cm; sr. 8mm dł 10-14cm; śr. 9mm wszystkie dł. (2-14cm); śr. 10mm do dł. 80mm) ; 7F (śr. 10mm dł. 10-14mm, śr. 12mm wszystkie dł.(2-20cm) ,długość shaftu 80cm i 135cm</t>
  </si>
  <si>
    <t xml:space="preserve">Samorozprężalny stent do żyły: nitynolowy, dedykowany do żył z dużą siłą radialną, budowa hybrydowa zapewniajaca siłę i elastyczność. Średnice stentu 12-18mm; długości 60-150mm, kompatybilny z koszulką 10F i prowadnikiem 0,035". Dedykowany do DVT, w syndromie May-Thurner, w zespołach pozakrzepowych. Dostępna wersja stentu:  otwartokomуrkowy, komуrki horyzontalnie łączone, wycinany z jednego fragmentu nitinolu. 4złote markery, posiadający b. duża siłę radialna, kompatybilny z koszulką 7F i prowadnikiem 0,035”, dł. Systemu dostarczania 80 i 120cm; Śr.stentu 14-16mm, dł stentu 6,10,14cm. Dostępny  Samorozprężalny stent do krętych segmentуw naczyń aorty i żyły głуwnej: nitynolowy z markerami na końcach stentu, otwartokomуrkowy z bardzo dużą siłą radialną (porуwnywalna do stentуw nitilowych o zamknietych segmentach i stentуw na balonie), superelastyczna otwarta budowa komуrkowa dla perfekcyjnego dopasowania nawet w łuku aorty; Technika Anti-Jump zapewnia brak migracji stentu,   kompatybilny z prowadnikiem 0,035" i system wprowadzający 10F. Koszulka zbrojona. Dostępne śr. 14, 16, 20, 22mm o dł. 40, 60, 80, 100, 120, 150mm, śr. 18, 24mm o dł. 40, 60, 80, 100, 120, 160mm; długość shaftu 100cm. Stosowany do: zwężenia i rozwarstwienia aorty; syndrom ucisku żyły głуwnej, przeciek typu 1A i 1 b, zwężenie aorty
</t>
  </si>
  <si>
    <t xml:space="preserve">Duże koszulki wprowadzające: zestaw wprowadzający składający się z koszulki zbudowanej z elastycznego polimeru FEP wyposażonej w zastawkę hemostatyczną z kranikiem bocznym do płukania, dł koszulki 25cm i 40cm dla śr. 20F, dł 25cm dla śr. 22F i 24F, rozszerzacz naczyniowy o dł41cm (koszula o dł. 25cm) i 56cm (koszula 40cm) doskonale dopasowany do koszulki i do prowadnika 0,035”  </t>
  </si>
  <si>
    <t xml:space="preserve">Stentgraft obwodowy przeznaczony do trwałego wewnątrznaczyniowego wszczepiania do tt. nerkowych i biodrowych: Stentgraft zbudowany z rozprężanego na balonie stentu kobaltowo-chromowego (L605) powleczonego wszczepialnym materiałem ePTFE. Kompatybilny z prowadnikiem 0,035", system OTW, dł. shaftu 75cm i 120cm, dwa markery platynowo/irydowe umieszczone w balonie, śr. 5,6,7,8,9,10 mm 
dł. stentu: 18,22,28,38,58mm (dla śr.5 i 6 mm); dł. 18,23,27,37,57 mm (dla śr. 7mm) i dł.27,37,57mm (dla śr. 8,9,10mm); długość zestawu wprowadzającego 75 i 120 cm, kompatybilny z koszulą 6F dla wszystkich rozmiarów średnic 5,6,7,8mm oraz 7F dla wszystkich rozmiarów średnic 9, 10 mm
</t>
  </si>
  <si>
    <t xml:space="preserve">Stentgraft Aortalny: Stentgraft zbudowany z rozprężanego na balonie stentu kobaltowo-chromowego (L605) powleczonego wszczepialnym materiałem ePTFE. doskonała elastyczność i siła radialna, maksymalne dopasowanie dzieki szerokiemu zakresowi średnic, przewidywalny skracalność; śr.12,14,16 mm; dł.19,29,39,49,59mm (dla śr.12 i 14mm) oraz 19,29,38,48,58mm (dla śr.16mm);dł. shaftu 75 i 120 cm.; kompatybilny z koszulką 9F (śr.12mm) i 11F (śr.14,16mm.)
</t>
  </si>
  <si>
    <t>Stentgraft Aortalny Duże Średnice: Stentgraft zbudowany z rozprężanego na balonie stentu kobaltowo-chromowego (L605) powleczonego wszczepialnym materiałem ePTFE. doskonała elastyczność i siła radialna, maksymalne dopasowanie dzieki szerokiemu zakresowi średnic, przedywidywalna skracalność; śr.18,20,22,24mm.; dł.29,38.48mm (śr.18mm), 27,37,48mm (śr.20mm) oraz 37,48mm (śr.22 i 24mm); kompatybilny z koszulką 14F; dł. shaftu 120cm.</t>
  </si>
  <si>
    <t xml:space="preserve">Samorozprężalny stent do aorty i żyły głуwnej dolnej, przecieku typ 1a i 1b: nitynolowy, zamkniętokomуrkowy z dużą siłą radialną, dł. shaftu 100cm, kompatybilny z koszulką 10F. Śr. 16-34mm, dł. 30, 40, 50, 60, 80, 100mm. Oraz Samorozprężalny stent do prostych segmentуw naczyń aorty i żyły głуwne: nitynolowy z markerami na końcach stentu, zamkniętokomуrkowy z maksymalną siłą radialną; Technika Anti-Jump zapewnia brak migracji stentu,   kompatybilny z prowadnikiem 0,035" i system wprowadzającym 6F. Koszulka zbrojona. Dostępne śr. 14, 16mm o dł. 30, 40, 50, 60, 80, 10mm; długość shaftu 100cm. Stosowany do: zwężenia i rozwarstwienia aorty; syndrom ucisku żyły głуwnej, przeciek  typu 1A i 1 b,
</t>
  </si>
  <si>
    <t xml:space="preserve">Cewnik balonowy : balon niepodatny, wykonany z odpornego na zużycie materiału PET, profil balonu z pamięcią kształtu ułatwiającą jego ponowne zwinięcie się dla ułatwienia przejścia przez akcesoria. Wspуłosiowy shaft zapewniający szybkie wypełnianie i oprуżnianie. Cieniodajna końcуwka i dwa cieniodajne znaczniki na shafcie; średnice: 12, 14, 16,18, 20, 22, 24, 26, 28mm; długości balonu: 20mm, 40mm, wspуłpracujący z prowadnikiem 0,035"; długość shaftu 100cm, RBP 4-10bar; Balon przeznaczony do stosowania w żyłach i tętnicach.                                                   </t>
  </si>
  <si>
    <t xml:space="preserve">Cewniki kalibracyjne: wykonane z nylonu, zbrojone na całej długości, końcуwka z możliwościa podłączenia strzykawki (Luer Lock), typu Pigtail i prosty o średnicy 4F, 5F,  długość od 90cm do 110cm, znaczniki tantalowe wtopione w cewnik dające bardzo dobrą widoczność w skopii, znaczniki na długości 14cm lub 22 cm, segmenty 1 centymetrowe, 8 bocznych otworуw, kompatybilne z prowadnikiem  0,035”
</t>
  </si>
  <si>
    <t xml:space="preserve">Stentgraft aorty brzusznej uniwersalny (wieloczęściowy) posiadający pokrycie z tkaniny stosowanej do produkcji protez naczyniowych. Stent zbudowany na bazie stalowego Z-stentu/nitynolu (do wyboru przez operatora) dającego poszczegуlnym segmentom optymalną siłę rozprężenia przy dużej wytrzymałości radialnej. Stentgraft segmentalny składający się z trzech części: body – głуwna część graftu, nogawek: kontralateralnej – przedłużającej krуtszą nogawkę body i ipsilateralną – przedłużającej dłuższą nogawkę; posiadający fiksację nadnerkową za pomocą wolnego segmentu wyposażonego w kolce zapewniające trwałe umiejscowienie stentgraftu w szyi tętniaka. Dostarczony w formie załadowanej do systemu wprowadzającego o średnicy 16/18-22F (body) i 12/16F (nogawki). Introducer wyposażony w cięgna pozwalający na bezpieczne i precyzyjne lądowanie w zaplanowanych miejscach, w dilatator i koszulkę naczyniową będącą integralną częścią zestawu. Zakresy średnic: body 22-36mm, nogawki 9 do 24mm, przy długościach: 42 do 125mm / 39 do  122 mm. Nogawki dostępne w wersji spiralnej. Na specjalne zamowienie (produkowane na zamуwienie dla danego pacjenta)  nogawki o sr. 28mm w dł. 56, 74, 90cm. Ze stentgraftem dostarczany zestaw ESSK-3  MOZLIWOŚĆ ZAMIANY NA STENTGRAFT PIERSIOWY
</t>
  </si>
  <si>
    <t xml:space="preserve">Stentgraft samorozprężalny do tt. Biodrowych zbudowany na bazie stalowego stentu Z pokrycie poliestrowe z tkaniny stosowanej do produkcji protez naczynowych, śr. proksymalna 9, 11, 13, 16, 20 i 24 mm, średnica dystalna 13 mm, długości 39,56,90,122 mm lub więcej, system wprowadzający 14-16F </t>
  </si>
  <si>
    <t xml:space="preserve">Filtr platynowy do żyły głównej dolnej z dostępu udowego i szyjnego, wprowadzany przez system współosiowej koszuli wprowadzającej śr. 7F, flitr o średnicy do 30 mm i długości ok. 45-50 mm, filtr z markerami, haczykami do fiksacji, kompatybilny z prowadnikiem 0.035”, w zestawie poszeszadło z portem bocznym do płukania i cieniodajną opaską </t>
  </si>
  <si>
    <t>Koaxialny zestaw do usuwania filtra do żyły głównej dolnej. Stosowany do usuwania filtra z dostępu szyjnego z wykorzystaniem metody przezskórnej pod kontrolą fluoroskopową. Sr. Koszuli usuwającej 11F, długość 60 cm, pętla usuwająca śr. 6,3F, długość 80 cm.</t>
  </si>
  <si>
    <t>część nr 23</t>
  </si>
  <si>
    <t>Mikrocewniki do embolizacji naczyń mózgowych:
rozmiar 1.2F; 1.5F; 1.8F,
mikrocewniki o zróżnicowanej elastyczności, z końcówką w kształcie oliwki, z platynowym markerem na końcu.</t>
  </si>
  <si>
    <t>Mikrocewniki do embolizacji naczyń mózgowych z systemem bezpiecznej ewakuacji:
średnice: 1.2F, 1, 5F,
system odłączania dystalnej części mikrocewnika, o długości 15mm lub 25mm,
mikrocewniki o zróżnicowanej elastyczności z 3 platynowymi markerami, kompatybilne z mikroprowadnikiem o średnicy 0,007” i 0,008”</t>
  </si>
  <si>
    <t>Mikrocewnik o świetle do wprowadzania sprężyn do tętniaka:
średnica od 1.9F/2.4F do 3.8F/4.0F
długość 155cm
dwa markery umieszczone dystalnie w odległości 3cm
Pokrycie hydrofilne</t>
  </si>
  <si>
    <t>Cewniki z balonami odczepianymi:
średnica balonu od 6.0mm do 12mm, długość balonu od 9.0mm do 30mm.</t>
  </si>
  <si>
    <t>Cewniki prowadzące:
5F/100, o zróżnicowanej elastyczności na długości 8cm,
6F/100, o zróżnicowanej elastyczności na długości 13cm</t>
  </si>
  <si>
    <t>Cewniki prowadzące progresywne do dystalnej nawigacji i stabilizacji mikrocewników:
Dostępne średnice proksymalne/dystalne 4.2/3.9F, 6.0/4.9F, 6/6F,
rózne długości w zakresie od 95cm do 135cm,
część dystalna hydrofilna, o zwiększonej elastyczności, długości w zakresie 2,5-15cm.</t>
  </si>
  <si>
    <t>Mikroprowadniki o budowie hybrydowej:
średnica części dystalnej: 0.007” i 0.008”, 0.012”/0.014”,
część dystalna widoczna w promieniach RTG na długości 80mm,
długość 200-210cm.</t>
  </si>
  <si>
    <t>Mikroprowadniki o budowie hybrydowej:
średnica 0.012”,
długość 300cm.</t>
  </si>
  <si>
    <t>Mikrocewniki z balonami do remodelingu naczyń, okluzji i aspiracji podczas zabiegów embolizacji tętniaków mózgowych:
rozmiar od 4.5 x 15mm do 5.0 x 10mm,
pokrycie hydrofilne,
obecność 2 platynowych markerów</t>
  </si>
  <si>
    <t>Regulator przepływu do cewników do remodelingu typu „Flow Switch”</t>
  </si>
  <si>
    <t>Cewniki Lasso do usuwania ciał obcych z układu naczyniowego:
średnica cewnika 2F/3F, średnica pętli max 8 0 mm</t>
  </si>
  <si>
    <t>Stent samorozprężalny intrakranialny:
pleciony z drutu nitinolowego – kąt splotu 60°,
średnice 2.0, 2.5, 3.5, 4.5, 5.5 mm,
10 różnych długości, w zakresie od 12mm do 75mm,
platynowe nici na całej długości stentu,
możliwość założenia i repozycjonowania stentu po 90% uwolnieniu.</t>
  </si>
  <si>
    <t>Stent samorozprężalny intrakranialny typu „Flow Diverter” z zestawem wprowadzającym:
wykonany z 48 fragmentów drutu nitinolowego o bardzo gęstym splocie,
możliwość repozycji po 90% uwolnieniu,
dostępny w wersji taperowanej,
zestaw wprowadzający składający się z prowadnika, introduktora, mikrocewnika i Y-connectora.</t>
  </si>
  <si>
    <t>część nr 24</t>
  </si>
  <si>
    <t>Spirale embolizacyjne 
Spirale wykonane ze stopu o zawartości platyny, o progresywnej średnicy pierwotnego zwoju, spirale kompatybilne z każdym mikrocewnikiem o świetle min 0,0165” posiadającym dwa markery Konstrukcja złącza między spiralą a popychaczem pozwalająca spirali dowolnie rotować względem popychacza. Konstrukcja złącza umożliwiająca kątowe położenie bliższego końca spirali względem popychacza (do 30 stopni), minimalizuje ruch końcówki cewnika po odczepieniu spirali Natychmiastowe uwalnianie spirali, jednoręczny system, bez kabli i baterii
Dwa typy: 3D oraz helikalne, rozmiary: 3D średnice 2-25mm długości 2-50cm, helikalne 1,5-20mm, długości 2-50cm
Spirale o zmiennej sztywności: od sztywych (duże rozmiary) do miękkich (średnie rozmairy) i ultramiękkich (najmiejsze rozmiary)</t>
  </si>
  <si>
    <t>Jednorazowe urządzenie do odczepiania spiral  Opakowanie zawiera 5 sterylnie zapakowanych urządzeń</t>
  </si>
  <si>
    <t xml:space="preserve">Cewnik prowadzący ze zwiększonym podparciem do zabiegów neuroradiologicznych  Cewnik zbrojony z oplotem nitynolowym Cewnik zbudowany w technologii 3 segmentów – każda cześć cewnika o innej sztywności  Dostępne długości : 105 cm  , 115 cm i 125 cm, miękka część dystalnao długości 8 cm Długość wsparcia cewnika na odcinku proksymalnym 96 cm Zróżnicowane średnice oraz światło cewnika : 5F/0,058” , 6F/0,072” Różne kształty końcówek : prosta  Pokrycie hydrofilne na całej długości </t>
  </si>
  <si>
    <t>Mikrocewnik o długości pracującej 150cm, kompatybilny z prowadnikiem maksymalnie 0,018, Mikrocewnik o średnicy zewnętrznej 2,4F / 0,034”prox. oraz 2,6F / 0,031” dyst. i średnicy wewnętrznej 0,021”, Mikrocewnik o zmiennej geometrii splotu celem uzyskania pożądanej charakterystyki: popychalność/nawigacja/stabilność/miękkość od  sekcji proksymalnej do dystalnej Mikrocewnik o zbrojeniu nitinolowym w części dystalnej  Cewnik pokrywany hydrofilnie w części dystalnej.</t>
  </si>
  <si>
    <t>Mikroprowadnik do zabiegów neuroradiologicznych Mikroprowadnik o długości całkowitej 175 lub 200 oraz 205 cm wykonany ze stali medycznej i zakończeniu w postaci oplotu platynowego o długości 5,  10 lub 20cm Prowadnik miękki, atraumatyczny Średnica prowadnika 0,010” lub 0,014” lub 0,016” na całej długości Pokrycie hydrofilne w części dystalnej
W zestawie torquer i introducer do wprowadzenia prowadnika do koszulki lub Y-adaptera</t>
  </si>
  <si>
    <t xml:space="preserve">Adapter podwójne Y 
</t>
  </si>
  <si>
    <t>Strzykawka inflacyjna kalibrowana do napełaniania balonów do remodelingu Pojemność 1ml</t>
  </si>
  <si>
    <t>Oprzyrządowanie do odczepiania stentu
Generator, gwarantuje wizualną i dźwiękową informację o odczepieniu stentu
Komplet kabli połączeniowych o długości 2,75m</t>
  </si>
  <si>
    <t>Urządzenie do przekierowania przepływu w naczyniu z tętniakiem 
Implant wykonany w postaci tubularnej siatki utkanej z drutu ze stopu stali kobaltowej oraz platynowo-wolframowego
Implantowany w tętnicy, w odcinku szypuły tętniaka Implant samorozprężalny o strukturze gęstej siatki, kierujący strumień krwi do wnętrza naczynia, wyłączając napływ do worka tętniaka Rozmiary 2,5-5,0mm co 0,25mm, długości: 10/12/14/16/18/20mm oraz 25/30/35mm w zakresie średnic 3-5mm co 0,25mm
Posiadający wskazanie CE do stosowania jako tzw „flowdiverter”</t>
  </si>
  <si>
    <t>System dostawczy do implantu Mikrocewnik zbrojony, zachowujący niezniekształcone światło przy nawigacji w naczyniach mózgowych
Posiadający podwójne zbrojenie – spiralny oplot i plecione wzmocnienie na całej długości
Miękki kształtowalny nad parą czubek cewnika
Wewnętrzne światło wykonane z teflonu, pokrycie hydrofilne na zewnątrz
Średnice zewnętrzne 2,8/3,2F dist/prox, światło 0,027” na całej długości, długość robocza 105/135/150cm</t>
  </si>
  <si>
    <t>op</t>
  </si>
  <si>
    <t>Mikrocewnik infuzyjny z odczepialną końcówką, kompatybilny z materiałem embolizacyjnym EVOH
Mikrocewnik o długości całkowitej 165cm, kompatybilny z prowadnikiem maksymalnie 0,010”.
Mikrocewnik o średnicy zewnętrznej 2,7/1,5F prox/dyst. W miejscu odłączenia końcówki średnica cewnika 1,9F
Odczepialna końcówka o długości: 1,5/3/5cm
Mikrocewnik o zbrojeniu, w części proksymalnej stalowym, w części dystalnejnitinolowym.
Mikrocewnik z dużej wytrzymałości ciśnieniowej– wytrzymałość ponad 411PSIstatycznego ciśnienia.
Mikrocewnik o dystalnym segmencie o długości 25cm
Dystalne markery obrazującypoczątek I koniec segment odczepialnego cewnika
Objętośc zalegająca mniejsza niż 0,23mlzestawie torquer i introducer do wprowadzenia prowadnika do koszulki lub Y-adaptera</t>
  </si>
  <si>
    <t>Cewnik prowadzący z balonem do zabiegu trombektomii cewnik prowadzący zakończony dystalnym balonem do zamknięcie tętnicy przy zabiegu trombektomii cewnik o średnicy 8F i w świetle wewnętrznym 0,075” i długości roboczej 95cm konstrukcja koaksjalna, cewnik zbrojony w obu warstwach wyposażony w dwa markey obrazujące końce balonu długość balonu 10mm</t>
  </si>
  <si>
    <t>Mikroprowadnik do zabiegów neuroradiologicznych  Mikroprowadnik o długości całkowitej 175 lub 200 oraz 205 cm wykonany ze stali medycznej i zakończeniu w postaci oplotu platynowego o długości 5,  10 lub 20cm
Prowadnik miękki, atraumatyczny
Średnica prowadnika 0,010” lub 0,014” lub 0,016” na całej długości
Pokryciehydrofilne w częścidystalnej
W zestawie torquer i introducer do wprowadzenia prowadnika do koszulki lub Y-adaptera</t>
  </si>
  <si>
    <t xml:space="preserve">Pętla naczyniowa do usuwania ciała obcego </t>
  </si>
  <si>
    <t>Dzierżawa pompy do aspiracji</t>
  </si>
  <si>
    <t xml:space="preserve">mies </t>
  </si>
  <si>
    <t xml:space="preserve">System aspiracyjny do mechanicznej trombektomii naczyń mózgowych
Kompozytowy cewnika o zmiennej sztywności, zbrojony oplotem nitynolowym i helikalnym coilem nitynolowym, przeznaczony do wykonywania trombektomii mechanicznej metodą tromboaspiracji. 
Cewnik o świetle wewnętrznym 0.068” lub 0.071” i długości roboczej 132 cm.
Maksymalna śrenica zewnętrzna 0.083” dla cewnika o świetle wewnętrznym 0.068” i 0.0855” dla cewnika o świetle wewnętrznym 0.071”
Miękka atraumatyczna, fazowana końcówka
Część dystalna cewnika pokrycie hydrofilne długości 40 cm  </t>
  </si>
  <si>
    <t>Kanister do aspiracji, pojemnik jednorazowy do pompy aspiracyjnej o pojemności 1200 ml.</t>
  </si>
  <si>
    <t>część nr 25</t>
  </si>
  <si>
    <t xml:space="preserve">Spirale platynowe  do embolizacji tętniaków  odczepiane elektromechanicznie 
Spirale platynowe System odczepiania gwarantujący dźwiękową i wizualną sygnalizację odczepienia spirali  – czas odczepienia 3 sekundy Spirale z możliwością repozycjonowania wewnątrz worka tętniaka Spirale o średnicy pierwotnego zwoju: 0,010 ; 0,018 ‘’    Spirale o różnych kształtach i stopniu sztywności </t>
  </si>
  <si>
    <t xml:space="preserve">System odczepiania elektromechaniczny – gwarantujący wizualną – zielona / czerwona dioda  sygnalizująca informację o odczepieniu  spirali. Czas odczepienia spirali 3 sekundy.  </t>
  </si>
  <si>
    <t>Mikroprowadnik do zabiegów neuroradiologicznych Prowadnik o budowie hybrydowej  Prowadnik o średnicy 0,012’’ w części dystalnej  oraz 0,014 ‘’ w części proksymalnej  Rdzeń prowadnika wykonany ze stali  w części dystalnej wykonany z nitynolu Prowadnik o długości 200 cm , część nitynolowa o długości 60 cm , kształtowalna część prowadnika o długości 1,4 cm, pokrycie hydrofilne na długości 40 cm</t>
  </si>
  <si>
    <t xml:space="preserve">Mikrocewnik do zabiegów neuroradiologicznych Cewnik zbrojony – zbudowany z 7 segmentów Atraumatyczny dystalny segment umożliwiający uształtowanie końcówki nad parą wodną Dwa platynowe markery umożliwiające pozycjonowanie i odczepianie spirali Mikrocewnik o profilu proksymalnym/dystalnym:  
2.1/1.6F- średnica wewnętrzna 0,0165”- długość 156 lub 167 cm  2.4/1.7F – średnica wewnętrzna 0,017’’ 2.5/2.0F , średnica wewnętrzna 0,021’’
3.1/2.6F średnica wewnętrzna 0,027”
Długości cewników 150, 156 cm , pokrycie hydrofilne na długości 100 cm Dostępne różne typy: regular , extra support  </t>
  </si>
  <si>
    <t>Cewnik prowadzący do zabiegów neuroradiologicznych  Cewnik atraumatyczny w części dystalnej ,  zbrojony w części proksymalnej , pokrycie PTFE w części środkowej cewnika  – płaskie części stalowe i plastikowe w wewnętrznej ścianie cewnika Cewnik o budowie 2 częściowej niezależnej od siebie  : - część zewnętrzna – cewnik prowadzący o średnicach 5 F – średnica wewnętrzna 0,059 ‘’, 6 F – średnica wewnętrzna 0,071 ‘’ długość cewnika 95 cm , kształtowalna  dystalna końcówka  7 cm - cześć wewnętrzna – cewnik diagnostyczny o średnicach 4 F – średnica wewnętrzna 0,041 ‘’ , 5 F – średnica wewnętrzna 0,048 ‘’ , długość cewnika 117 cm , kształtowalna dystalna końcówka 7 cm , pokrycie hydrofilne na długości 15 cm Cewnik o różnym kształcie końcówki</t>
  </si>
  <si>
    <t>Wewnątrzczaszkowy stent naczyniowy Stent pleciony wykonany z nitinolu Posiada po 4 markery w części proksymalnej i dystalnej oraz wplecione 2 nici tytanowe wewnątrz struktury plecionki stentu dla lepszej widoczności w skopii Kompatybilny z mikrocewnikiem o średnicy 0,021’’ zakres długości 17-33 mm, zakres średnic 2,5-5,5 mm.</t>
  </si>
  <si>
    <t>Wewnątrzczaszkowy stent naczyniowy o małych rozmiarach Stent pleciony wykonany z nitinolu Posiada po 3 markery w części proksymalnej i dystalnej oraz wplecione 2 nici tytanowe wewnątrz struktury plecionki stentu dla lepszej widoczności w skopii Kompatybilny z mikrocewnikiem o średnicy 0,017’’ Zakres średnic 2,5-3,5 mm, zakres długości 18-33 mm.</t>
  </si>
  <si>
    <t>Balon do remodelingu  Balon przeznaczony do techniki remodelingu naczyń mózgowych Shaft balonu : średnica zewnętrzna części proksymalnej 2.8 F ; średnica części dystalnej 2.1 F Shaft balonu o budowie 2 kanałowej – 1 kanał do inflacji i deflacji balonu , 2 kanał – kompatybilny z DMSO  i spiralami embolizacyjnymi  Cewnik balonowy o kształtowalnej końcówce Dostępność rozmiarów : 4mm /10mm;4mm/15mm;4mm / 20mm</t>
  </si>
  <si>
    <t>Zastawka hemostatyczna Y-konektor 
Światło wewnętrzne 9 F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</si>
  <si>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Zastawka hemostatyczna Podwójny Y-konektor 
Podwójne światło wewnętrzne 9 F
Y-konektor dedykowany do zabiegów techniką „kissing balloon”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</si>
  <si>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Stent  modelujący przepływ w naczyniu z tętniakiem Implant samorozprężalny o dużej sile radialnej, kierujący strumień krwi do wnętrza naczynia, wyłączając napływ do worka tętniaka  Implant składający się z dwóch połączonych współśrodkowo  stentów nitynolowych Posiada po 4 markery w części proksymalnej i dystalnej oraz wplecione 2 nici wolframowe wewnątrz struktury plecionki stentu Kompatybilny z mikrocewnikiem o średnicy 0,027’’ Przeznaczony do zmian w naczyniach o średnicy:2,5-4,0mm Zakres długości stentu zewnętrznego/wewnętrznego:13/7 – 62/56mm</t>
  </si>
  <si>
    <t>Strzykawki  Pojemność: 1ml; 3ml; 6ml; 10ml; 20ml Przezroczysty korpus wykonany z polikarbonatu Gumowe zakończenie tłoka
Nakręcane końcówki męskie Dostępne z różnymi kolorami tłoków</t>
  </si>
  <si>
    <t>Strzykawki Pojemność 8 ml i 10 ml Przezroczysty korpus wykonany z polikarbonatu Dostępne z męską końcówką stałą albo obrotową Zakończenie tłoka w postaci obręczy albo rączki Uchwyty w postaci obręczy Gumowe zakończenie tłoka Przestrzeń bezpieczeństwa minimalizująca ryzyko wprowadzenia pęcherzyków powietrza Wąski korpus, pomimo mniejszej objętości pozwala na uzyskanie wysokiego ciśnienia injekcji przy małym wysiłku, co umożliwia oszczędność kontrastu przy takich samych efektach Nie zawiera lateksu</t>
  </si>
  <si>
    <t xml:space="preserve">Zestaw do usuwania ciał obcych składający się z trzech przeplatanych połączonych przewodowo  bardzo plastycznych pętli wykonanych z nitynolu.
Pętla wprowadzana przez cewnik bez ryzyka odkształcenia. W zestawie cewnik z markerem  na końcu dystalnym, prosty i zagięty, z torquerem do stabilizacji pętli, system 6 i 7 F. Zestaw z możliwością wprowadzenia najpierw cewnika po prowadniku a potem wprowadzenie pętli niezależnie. </t>
  </si>
  <si>
    <t>Cewnik do trombolizy, do wszystkich naczyń obwodowych,  stosowany do infuzji leków umożliwiający  jednoczasowe podanie leku we wszystkich kierunkach ( na wprost i przez perforatory boczne), z podłączenia do jednego portu, posiadający dystalne i proksymalne znaczniki cieniodajne wskazujące położenie elementu infuzyjnego;  różne długości elementu infuzyjnego (min 4 długości od min 5 cm do max 50 cm) otwory elementu infuzyjnego ułożone cylindrycznie wokół cewnika, cewnik rozmiar 4 , 5 F, w zestawie prowadnik i strzykawka do podaży leku, Y konektor, zawór z blokadą, z prowadnikiem okluzyjnym zapewniającym szczelne zamknięcie otworu centralnego</t>
  </si>
  <si>
    <t>Syntetyczny klej o składzie NBCA-MS Co-monomer, w postaci płynu gotowego do użycia, do zastosowań wewnątrznaczyniowych – wymagana rejestracja w UE, start polimeryzacji po 1-2 sek, temperatura polimeryzacji 45stC, objętość 1 ml, 1 opakowanie = 6 amp x 1 ml</t>
  </si>
  <si>
    <t>Prowadniki hydrofilne:
- średnice 0,018”, 0,020', 0,025”, 0,032”, 0,035”, 0,038”
- dostępne różne długości ściętej końcówki rdzenia (taper) short=1cm, regular=3cm oraz long=5cm, 8cm
- końcówka prosta, zagięta 45 stopni, typu J, krzywizna Bolia
- rdzeń nitinolowy zatopiony w poliuretanie, wykonany z jednego kawałka, z bardzo dobrą kontrolą trakcji 1:1, odporny na odkształcenia i na załamanie struktury podłużnej
- w poliuretanie dodatkowo zatopione nitki wolframowe
- trwała powłoka hydrofilna na całej długości
- atraumatyczna, miękka końcówka, z pamięcią kształtu
- dostępne w wersji o standardowej sztywności, półsztywnej i sztywnej
- dostępne w opcji z kształtowalną końcówką długości 50, 80, 120, 150, 180, 220, 260, 300 cm.</t>
  </si>
  <si>
    <t>Prowadniki interwentycjne:
- pokrycie hydrofilne w części dystalnej – na odcinku 25cm, zbudowany z nitinolu
- w części proksymalnej prowadnik extra sztywny, pokryty PTFE
- dostępne średnice 0,035”, 0,014”, 0,018”
- dostępne długości 180, 260, 300cm</t>
  </si>
  <si>
    <t>Cewnik hydrofilny, superselektywny, obwodowy:
średnice 4Fr, 5Fr, obie kompatybilne z prowadnikiem 0,038”
- długości 40, 65, 80, 100, 110, 120cm
- kompatybilny z prowanikiem 0,038”
- duża średnica wewnętrzna: 1,03mm dla 4Fr i 1,10mm dla 5Fr
- atraumatyczna, miękka końcówka (koniec dystalny bez zbrojenia)
- dystalna część pokryta warstwą hydrofilną na długości 15, 25 lub 40cm, bardzo dobre przechodzenie przez okluzje i stenozy obwodowe
- kontrola trakcji 1:1
- duży wybór krzywizn, w tym krzywizny z otworami bocznymi
- dwuwarstwowa ściana zbudowana z PTFE wzbogaconego nylonem – sztywniejsza i twardsza
- 4Fr zbrojony podwójnym oplotem ze stali nierdzewnej (dystalne 15cm bez zbrojenia; max ciśnienie podania kontrastu p=750 psi)
- 5Fr zbrojony pojedynczym oplotem ze stali nierdzewnej (dystalne 10cm bez zbrojenia; max ciśnienie podania kontrastu p=1000 psi)</t>
  </si>
  <si>
    <t>Cewnik wspierający:
- kompatybilny z prowadnikiem 0,035”
- długość 65, 90, 135 i 150cm
- powłoka hydrofilna na odcinku dystalnym 40cm
- 3 markery, podwójny oplot stalowy
- kształt prosty lub zagięty</t>
  </si>
  <si>
    <t>Cewnik diagnostyczny do angiografii naczyń obwodowych i mózgowych:
- cewnik diagnostyczny selektywny o średnicach 4, 5Fr
- długości 65, 80, 90, 100 lub 110cm
- dwuwarstwowa cienka ściana poliuretanowa z PTFE z wewnętrzną warstwą utwardzoną nylonem
- zbrojony podwójnym oplotem stalowym, kontrola trakcji 1:1, wysoka odporność na załamanie struktury podłużnej
- miękka końcówka, atraumatyczna dla ściany naczynia (dystalne 2cm bez zbrojenia)
- duże światło przy małej średnicy zewnętrznej:
   - dla 4Fr = 0,041”/1,03mm
   - dla 5Fr = 0,047”/1,20mm
- dobry przepływ kontrastu do 22ml/sek, odporność na wysokie ciśnienia podania kontrastu do 1000 psi
- z otworami bocznymi lub bez
- duży wybór krzywizn trzewnych oraz mózgowych</t>
  </si>
  <si>
    <t>Materiał do embolizacji:
cząsteczki zbudowane na bazie polimeru glikolu polietylenowego, ściśliwe, hydrofilne, nieresorbowalne, nie wywołujące reakcji zapalnej, precyzyjnie kalibrowane wielkości mikrosfer: 75um +/- 15um, 200um +/- 50um, 400um +/- 50um, 600um +/- 50um, 800um +/- 50um, 1100um +/- 50um, pakowane w strzykawki a 20ml, strzykawka zwiera 2ml mikrosfer + 4ml soli fizjologicznej, kod kolorystyczny dla poszczególnych wielkości mikrosfer</t>
  </si>
  <si>
    <t>Zamykacz do naczyń udowych po nakłuciu tętnic w trakcie zabiegów PTA z użyciem systemów 6-8F
- zbudowany z materiałów biowchłanialnych
- polimerowa kotwica od światła naczynia
- kolagen od strony przydanki</t>
  </si>
  <si>
    <t>Dzierżawa pompy aspiracyjnej (zakres próżni 0-74,0 kPa, Poziom przepływu 0-25l/min):</t>
  </si>
  <si>
    <t>mies</t>
  </si>
  <si>
    <t xml:space="preserve">Cewnik reperfuzyjny do rewaskularyzacji udarów niedokrwiennych mózgu:
Proksymalna średnica zewnętrzna 6.0Fr; - dystalna średnica zewnętrzna 5,75Fr, proksymalna średnica wewnętrzna 0,068 cala; dystalna średnica wewnętrzna 0,064 cala; długość robocza 132cm. W zestawie przewód aspiracyjny do użycia z pompa </t>
  </si>
  <si>
    <t>Cewnik reperfuzyjny do rewaskularyzacji udarów niedokriwennych mózgu:
Proksymalna średnica zewnętrzna 4,7Fr, dystalna średnica zewnętrzna 3,8Fr, proksymalna średnica wewnętrzna 0,043 cala; dystalna średnica wewnętrzna 0,035 cala; długość robocza 153cm.</t>
  </si>
  <si>
    <t>Mikrocewnik podający dla cewnika reperfuzyjnego:
Proksymalna średnica zewnętrzna 2,95Fr, dystalna średnica zewnętrzna 2,6Fr,
Proksymalna średnica wewnętrzna 0,025 cala; dystalna średnica wewnętrzna 0,025 cala; długość robocza 160cm.</t>
  </si>
  <si>
    <t>Kanister do aspiracji, pojemnik jednorazowy do pompy aspiracyjnej.</t>
  </si>
  <si>
    <t>Cewnik do dostępu wewnątrzczaszkowego przeznaczony do wprowadzania urządzeń interwencyjnych do naczyń obwodowych, wieńcowych, mózgowych:
Zbudowany ze zbrojonego polimeru.
Długości 80, 90 cm, różne końcówki, dystalna strefa cieniująca, giętka, z zastawką obrotową hemostatyczną.</t>
  </si>
  <si>
    <t>Cewnik diagnostyczny:
- szeroka gama krzywizn, powyżej 10
- dostępne rozmiary 4F i 5F
- materiał szaftu zapewniający elastyczność i eliminujący ryzyko złamań zachowując jednocześnie atraumatyczność końcówki
- końcówkę cieniującą
- cewniki zbrojone stalowym oplotem
- duże światło wewnętrzne gwarantujące wysoki przepływ
- kompatybilne z prowadnikiem 0,035” - 0,038”
- długości cewników 40cm – 125cm
- taperowana końcówka ułatwiająca wejście do ostium
- także cewniki do przetok o długości 30cm ikrzywiznach: Pigtail, Cobra 1 Modified, RIM, KA2, Straight, Berenstein</t>
  </si>
  <si>
    <t>Cewnik diagnostyczny:
- szeroka gama krzywizn, powyżej 10
- pokrycie hydrofilne odporne na ścieranie
- dostępne rozmiary: 4F i 5F
- materiał szaftu zapewniający elastyczność  i eliminujący ryzyko załamań zachowując jednocześnie atraumatyczność końcówki
- posiadają końcówkę cieniującą
- cewniki zbrojone stalowym oplotem
- duże światło wewnętrzne gwarantujące wysoki przepływ
- kompatybilne z prowadnikiem 0,035” - 0,038”
- długości cewników 40cm – 100cm
- taperowana końcówka ułatwiająca wejście do ostium
- kompatybilne z prtowadnikiem 0,021” - 0,038”</t>
  </si>
  <si>
    <t>Prowadniki diagnostyczne:
- prowadniki diagnostyczne
średnice 0,018”, 0,035”, 0,038”
- zakres długości 80cm, 150cm, 180cm, 260cm
- prowadnik stalowym- dostępny z rdzeniem stałym i ruchomym
- pokrycie PTFE
- przeniesienie obrotu 1:1
- dostarczany w plastikowej obręczy z portem bocznym umozliwiającym płukanie prowadnika bez wyjmowania go</t>
  </si>
  <si>
    <t xml:space="preserve">Specjalistyczne prowadniki do udrażniania tętnic o długości 180, 190, 300 cm, średnica 0.014”, rdzeń wykonany z jednego kawałka drutu, różne kształty końcówki, pokrycie PTFE na szafcie, pokrycie hydrofilne na oplocie, różna sztywność końcówek w zakresie 1-40 g, różna długość końcówek cieniujących 3-17 cm, 
Specjalistyczne prowadniki do udrażniania tętnic o długości 180, 190, 300 cm, średnica 0.018”, rdzeń wykonany z jednego kawałka drutu, różne kształty końcówki, pokrycie PTFE na szafcie, pokrycie hydrofilne na oplocie, różna sztywność końcówek w zakresie 4-30 g, różna długość końcówek cieniujących 3-15 cm, </t>
  </si>
  <si>
    <t>STENTY   NACZYNIOWE
a)  STENT OBWODOWY SAMOROZPRĘŻALNY
samorozprężalny,  dostosowany do naczyń szyjnych
wykonany ze stopu stali z kobaltem,
System dostawczy akceptujący prowadnik 0,014”, monorail,
Długość cewnika dostawczego 135cm
Średnica systemu dostawczego 5 oraz 5,9F
Stent z możliwością ponownego złożenia – całkowicie repozycjonowalny
Średnice: 4-10mm, długości: 30/40/50mm.
Dobra widoczność stentu we fluoroskopie, bez markerów.
b)  Stent samorozprężalny wykonany ze stopu stali z kobaltem,
System dostawczy akceptujący prowadnik 0,035” „over the wire”,
Długość cewnika dostawczego 75 oraz 135cm
Stent z możliwością ponownego złożenia - całkowicie repozycjonowalny,
Średnice: 2-23mm, długości: 20-139mm.
Dobra widoczność stentu we fluoroskopie.</t>
  </si>
  <si>
    <t xml:space="preserve">d) STENT GRAFT OBWODOWY SAMOROZPRĘŻALNY 
Stent graft pokryty na całej długości tkaniną z PET
Stent graft pleciony w kształt tubularnej siatki,
Stent graft o dobrej elastyczności, miękkości i możliwości dopasowania do kształtu naczynia 
Stent graft z możliwością ponownego złożenia – w przypadku niecałkowitego uwolnienia, całkowicie repozycjonowalny,
Rozmiary 6-14mm, długości 20/30/50/70 mm nominalnie.     </t>
  </si>
  <si>
    <t>STENT ROZPRĘŻALNY NA BALONIE
a)  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 oraz 135cm
Cewnik balonowy wysokociśnieniowy,  RBP 12atm
Stent o dużej elastyczności i możliwości dopasowania do kształtu naczynia,
Stent o dużej statycznej sile radialnej
Stent o małej skracalności &lt; 2%
Zacieśnianie światła stentu po usunięciu balonu (recoil) &lt; 2%
Długości stentu 17/25/27/37/57mm, średnice 5/6/7/8/9/10 mm.
Dobra widoczność stentu we fluoroskopie.
b)   stent nerkow rozprężany na balonie
- wycinany laserowo w kształt 
tabularnej siatki, zamontowany na cewniku balonowym
Stent wykonany ze stopu stali 316L
dodatkowe przęsła w bliższej 1/3 długości-większa siła radialna w odcinku ostialnym
rozmiary stentu :4/5/6/7mm,długość : 14,15,18,19mm
kompatybilny z koszulką 5F i 6F ,prowadnikiem:0,014’’oraz0,018’’
cewnik dostawczy w systemie monoroil, długość-90 i 150cm
skracanie stentu w trakcie inplantacji ̀&lt;6%
dobra widoczność i giętkość w trakcie dostarczania
c) sten kobaltowo-chromowy, kompatybilny z prowadnikiem 0.35”, niski profil końcówki, miekki i elastyczny tip, kompatybilny z koszulka 6F dla wszystkich rozmiarów, średnica 5,6,7,8,9 mm, długość stentu 20, 30, 40, 50, 60, 80 mm, długość shaftu 80 i 120 cm.</t>
  </si>
  <si>
    <t>CEWNIK NACZYNIOWE DO DIAGNOSTYKI SELEKTYWNEJ
Cewnik o średnicy 4/5F i świetle 0,035” oraz 0,038”
Cewnik zbrojony drutem  części  celem lepszej wizualizacji końcówki.
Długości cewników 65,90,100cm
 różne rodzaje krzywizn końcówki.</t>
  </si>
  <si>
    <t>CEWNIKI NACZYNIOWE prowadzący zbrojony drutem stalowym. cewnik o średnicach 6/7/8F i dużym świetle wewnętrznym: 6F - 0,070”, 7F - 0,081”, 8F - 0,091”, długości 55 i 90cm
wewnętrzne światło z PTFE,miękki atraumatyczny koniec, 19 kształtów interwencyjnych.</t>
  </si>
  <si>
    <t>PROWADNIKI  NACZYNIOWE
prowadnik diagnostyczny teflonowy
prowadnik stalowy, pokryty PTFE
średnice prowadników: 0.018”, 0.025”, 0.028”, 0.032”, 0.035”, 0.038
długości prowadników: 40/80/100/125/150/180/260 cm
w  wersji prostej i J (promienie krzywizny: 1.5/3/6/12 mm
w wersji z ruchomym lub stałym rdzeniem
różne końcówki</t>
  </si>
  <si>
    <t>PROWADNIKI  NACZYNIOWE
 prowadniki do PTA 0,018        
średnica 0,018”, długości 110/150/200/300cm,
kształtowalny koniec o długości 2cm,
dystalną część miękka na długości 8 oraz 12cm,</t>
  </si>
  <si>
    <t>Prowadnik pokrywany hydrofilnie w części dystalnej na długości 10 lub 38 cm, powłoka polimerowa z domieszką wolframu, średnia 0.014”, długość 182 i 300 cm, kształtowana końcówka, prosta i zagięta, dystalna część miękka długosci 8 i 11 cm, stalowy rdzeń pokryty PTFE w cześci proksymalnej</t>
  </si>
  <si>
    <t xml:space="preserve">Prowadnik 0.014” o długości 185 cm, 300 cm, końcówka prosta )kształtowalan), lub zagięta, zwężający się nitynolowy rdzeń, dystalna końcówka radiocianiująca, całośc pokryta nitynolem i pokrycie hydrofilne poza końcówka </t>
  </si>
  <si>
    <t xml:space="preserve">Cewnik balonowy do tętnic podudzia kompatybilny z prowadnikiem 0.018”, długość balonu 10-220mm, średnica 2-10 mm, RPB 14atm, dostępna wersja OTW i RX, crossing profile 0,020, pokrycie hydrofilne </t>
  </si>
  <si>
    <t xml:space="preserve">Cewnik z balonem do tętnic podudzia kompatybilne z prowadnikiem 0,014”, średnice balon 1,5-4 mm, (co 0,5 mm), długość balonu 20, 30, 40, 60, 80, 100, 120, 150, 220 mm, długość cewnika 90, 150 cm, kompatybilna koszulka 4F, profil wejścia końcówki 0,017, RBP 12-14 atm, system OTW i RX dla wszystkich rozmiarów, balon pokryty substancja hydrofilną, cewnik nieporywany,    </t>
  </si>
  <si>
    <t>Cewniki balonowe do tętnicy szyjnej cewnik w systemie RX, długosci 80-150cm, kompatybilny z prowadnikiem 0.014 i 0.018”, średnica balonu od 1,5 do 7 mm ( co 0.5 mm) i 8 mm,  długości balonu 10,15,20,30,40,60 mm, kompatybilne z koszulką 4 i 5F, ciśnienie nominalne 6 atm, RBP 14 atm</t>
  </si>
  <si>
    <t xml:space="preserve">Stent samorozprężalny obwodowy wykonany z nitinolu w technice wycinania laserowego z jednego kawałka tuby o dużej sile radialnej i dużej elastyczności
Średnice stentu: 5 - 14 mm
•	Długości stentu: 20 – 120 mm
•	Dwie długości systemu wprowadzającego
•	Kompatybilny z prowadnikiem 0.035”, „over the wire”
•	Kompatybilny z koszulką wprowadzającą max. do 6F dla wszystkich rozmiarów
•	Markery na końcach - minimum 4 na każdy końcu
•	Marker na koszulce
Dwie długości systemu wprowadzającego, poniżej i powyżej 100 cm
</t>
  </si>
  <si>
    <t xml:space="preserve">Prowadnik hydrofilny
Prowadnik o nitinolowym rdzeniu pokrytym powłoką z poliuretanu i warstwą hydrofilną Zakończenie proste lub zagięte 45O Średnice: 0.018”, 0.035”, 0.038” Długości: 80, 150, 180 oraz 260 cm Różne rodzaje sztywności prowadnika </t>
  </si>
  <si>
    <t>Mikrocewnik  Profil mikrocewnika 2,4F i 2,8F Długości mikrocewnika 105, 130, 155 cm Dostępne kształty końcówek Straight, Bern, J, Swan Dostępne wersje z dwoma markerami Maksymalny przepływ 3,5 ml/s dla 2,4F i 6,3 ml/s dla 2,8F Pokrycie hydrofilne Kompatybilne z prowadnikiem 0,018” i 0,021” Dostępne wersje z mikroprowadnikiem i bez mikroprowadnika – do wyboru przez Zamawiajacego Kompatybilne z cewnikami diagnostycznymi 0,035” i 0,038” Maksymalne ciśnienie 1200 PSI Możliwość podania cząstek embolizacyjnych do 900 mikronów (2,8F).</t>
  </si>
  <si>
    <t xml:space="preserve">Spirale odczepialne rozmiary 0.018” i 0.035”, średnica 2-22 mm, dostępne długości 40-600mm, spirale wykonane z platyny, pokrycie włóknami poliestrowymi (dakron), możliwość repozycjonowania spiral,prosty w obsłudze zewnętrzny moechaniczny system odczepiania </t>
  </si>
  <si>
    <t>Materiał do embolizacji – cząsteczki kalibrowane alkoholu poliwinylowego, rozmiary 45-150um, 150-250um, 250-355um, 355-500um, 500-710um, 710-1000 um, 1000-1180 um, minimalne rozmiary cewników dostawczych odpowiednio do rozmiaru cząstek, 0.021”,  0.027” , 0.044”</t>
  </si>
  <si>
    <t>Osłona na przewody , jałowa wielkości 7x170 cm, umocowane na prowadnicy tekturowej,  zawierające gumkę do mocowania</t>
  </si>
  <si>
    <t>Stenty samorozprężalne kompatybilne z prowadnikiem 0,018” do tętnic udowych powierzchownych Pokrycie pasywne substancją przyspieszającą endotelializację, zapobiegającą zakrzepicy w stencie oraz ograniczającą dyfuzję jonów metalicznych do naczynia
Materiał konstrukcyjny: nitinol
Długości: od 30 do 200 mm, średnice 5-7 mm, długości systemów dostarczania 90 cm. oraz 135 cm. – Over The Wire
Kompatybilne z introducerem 4F dla wszystkich średnic</t>
  </si>
  <si>
    <t>Cewniki balonowe kompatybilne z prowadnikiem 0,014”  Długości od 20 do 220 mm, średnice od 1,5 do 4 mm, kompatybilne z introducerem 4F</t>
  </si>
  <si>
    <t>Cewniki balonowe kompatybilne z prowadnikiem 0,018
Długości od 20 do 200 mm. Średnice od 2.0 do 7 mm.</t>
  </si>
  <si>
    <t>Znacznik tkankowy do oznaczania zmian ogniskowych w piersiach:
Znacznik tkankowy aplikowany bezpośrednio przez skórę przez aplikator zakończony ostrzem.
·Znacznik zbudowany z tytanu otoczonego hydrożelem, charakteryzuje się długoterminową widocznością w badaniu USG ( widoczny do 12 miesięcy), w Mammografii oraz MRI ( trwale ). 
·Rozmiar 15G, 3 rodzaje kształtów tytanowego znacznika: otwarta spirala, zamknięta spirala oraz motyl.
· Na prowadniku jest podziałka umożliwiająca ocenę głębokości wkłucia.</t>
  </si>
  <si>
    <t>Spirale odczepialne mechanicznie platynowe z dakronowymi włoskami system 0,035"  
Spirale z dakronowymi włoskami na całej długości, wysuwalne i chowane z możliwością repozycjonowania przed odczepieniem, przeznaczone do żylnej i tętniczej embolizacji obwodowych naczyń krwionośnych.Spirale w długościach 7-14 cm i średnicach 6,8,10,12,14,16,18,20 mm, liczba splotów od 1.1 do 7.4.</t>
  </si>
  <si>
    <t>Stentgraft samorozprężalny do tt. biodrowych zbudowany na bazie stalowego stentu Z pokrycie poliestrowe z tkaniny stosowanej do produkcji protez naczynowych, śr. proksymalna 9, 11, 13, 16, 20 i 24 mm, średnica dystalna 13 mm, długości 39,56,90,122 mm lub więcej, system wprowadzający 14-16F</t>
  </si>
  <si>
    <t>Spirale embolizacyjne obwodowe platynowe z dakronowymi włoskami: wykonane z platyny z dakronowymi włoskami; Syntetyczne włókna przyspieszające powstawanie zakrzepów do szybkiej embolizacji. Wyprostowana spirala - drut o średnicy 0,018" i 0,035".  Dostarczane z węższym końcem jako pierwszym (standardowo) lub z szerszym końcem jako pierwszym. Po uwolnieniu średnica w części proksymalnej od 3 mm do 10mm, średnica w części dystalnej od 2mm do 5 mm. Różne kombinacje średnica/ długość.  Dostępne wersje spiral wykonane z drutu platynowego 0,018" Długość wyprostowanej mikrosprężynki  3, 5, 7, 14 cm.  Średnica sprężynki po uwolnieniu od 2 mm do 10 mm.Wersja spirali wykonana z drutu platynowego o średnicy 0,035". Długość wyprostowanej sprężyny 7, 14, 20cm, średnica sprężynki po uwolnieniu 4-20mm.  Różne kombinacje średnica/ długość.</t>
  </si>
  <si>
    <t>Spirale embolizacyjne obwodowe afferomagnetyczne z dakronowymi włoskami: Wykonane z drutu afferomagnetycznego o średnicy 0,035". Posiadają większą siłę promieniową, bezpieczna w MRI. Długośc wyprostowanej sprężynki od 2cm do 10cm, średnica sprężynki po uwolnieniu od 3mm do 15mm, w różnych kombinacjach długość / średnica.</t>
  </si>
  <si>
    <t>Koszula naczyniowa do wprowadzania stent-graftów.
Koszula wprowadzająca z pokryciem hydrofilnym, giętka, zbrojona, dobrze widoczna w rtg, z dodatkowym zaworem uszczelniającym w postaci drenu polietylenowego i folii wypełnianych cieczą, koszula w rozmiarach średnicy 12-26F, co 2 F, różne długości.</t>
  </si>
  <si>
    <t>Stent samorozprężalny do t. poniżej kolana, nitynolowy z termiczną pamięcią kształtu, kompatybilny z prowadnikiem 0’018” możliwość zastosowania introducera 4F i 5F dla wszystkich rozmiarów, długość układu wprowadzającego 80-90cm i 120-135cm, średnice od 3 do 8mm,   długości stentu od 20 do 100 mm w zależności od średnicy</t>
  </si>
  <si>
    <t>Cewnik balonowy typu Rx do pre- i postdylatacji
długość systemu 143cm
dostępne śrenice od 2,5 do 7,0  mm
dostępne długości  15-40  mm
ciśnienie  NP 8 at RBP 14 atm
kompatybilny z prowadnikiem 0,014"</t>
  </si>
  <si>
    <t>Systemy zamykajace do naczyń - do  wyboru systemy  szewne i  na zasdzie nitynolowego klipsa</t>
  </si>
  <si>
    <t>Prowadnik 0,014”, 0.018” przeznaczony do procedur endowaskularnych poniżej kolana
- dystalna część rdzenia wykonana z nitynolu – zapewnia wytrzymałość końcówki
- proksymalna część wykonana ze stali dla dużego podparcia
- Dostepna prosta koncówka,  spirale na dystalnym końcu umożliwiają kształtowanie końcówki  i gwarantują wysoką pamięć kształtu oraz doskonałą widoczność w skopii
- długość: 190 i 300 cm
- dwie rodzaje sztywności końcówki (2.8 g i 3.5 g)</t>
  </si>
  <si>
    <t>Stent samorozprężalny do t. podkolanowej wykonany z 6 par włókien nitynolowych, rozmiary min,: średnica od 4-8 mm, długość od 20 do 200 mm, długość systemu 80 i 120 cm,  kompatybilny z koszula 6F i prowadnikiem 0.018”</t>
  </si>
  <si>
    <t xml:space="preserve">Parametry techniczne stentgraftu do tętniaków aorty piersiowej: 
-	 szkielet stentgraftu zbudowany z nitinolu
-	pokrycie stentgraftu materiałem PTFE 
-	system łączenia szkieletu stentgraftu z pokryciem za pomocą taśmy laminowanej /brak   
-	szwów/
-	system wprowadzający 18,20,22,24 Fr
-	długość stentgraftu: od 10 do 20 cm
-	stentgraft pozwala na zaopatrzenie aorty o średnicy : od 16 do 42mm
-	giętki system wprowadzający i konstrukcja stentgraftu umożliwiają leczenie pacjentów 
z ostrym łukiem aorty: dodatkowa opcja regulacji wyginania proksymalnego końca                           stentgraftu 
-	stentgraft rozkładany dwuetapowo: 1- etap pośredni do maksymalnie 50% średnicy z możliwością zmiany położenia stentgraftu, 2 etap końcowy – do 100% średnicy
-	w skład zestawu wchodzi: 
-jeden  stentgraft z systemem wprowadzającym, 
-koszulka wprowadzająca z dodatkowym zaworem uszczelniającym wypełnianym cieczą
</t>
  </si>
  <si>
    <t>Cewnik z balonem trójpłatowym 
- giętki, poliuretanowy cewnik z trójpłatowym balonem
- pozwala na doprężenie stentgraftu bez całkowitego zatrzymania przepływu krwi
- cieniujące znaczniki określające krawędzie balonów
- kompatybilny z prowadnikiem 0,035 cala
- dostosowany do koszulki 18 F
- możliwość napełnienia w zakresie średnic 16-34mm lub 26-42mm</t>
  </si>
  <si>
    <t>Cewnik balonowy
- giętki cewnik, z  poliuretanowym balonem służącym do modelownia stentgraftów samorozprężalnych i zamykania światła naczyń krwionośnych o dużej średnicy
- wyposażony w 3-drożny kranik odcinający
- cieniujące znaczniki określające krawędzie balonów
- kompatybilny z prowadnikiem 0,035 cala
- długość robocza cewnika 90 cm
- dostosowany do koszulki 10 F
- możliwość napełnienia w zakresie średnic 10-37mm, długość balonu 40mm</t>
  </si>
  <si>
    <t xml:space="preserve">Stentgraft aortalny brzuszny z systemem mocowania podnerkowym
-	stentgraft rozwidlony, wielomodułowy
-	wykonany z nitinolu powlekanego PTFE
-	system mocowania podnerkowego w postaci haczyków 
-	bezszwowe łączenie szkieletu stentgraftu z pokryciem
-	możliwość repozycji głównego ramienia stentgraftu pozwalająca na precyzyjne ustawienie jego górnej części pod tętnicami nerkowymi
-	możliwość rotacji głównego ramienia stentgraftu w celu ułatwienia kaniulacji przeciwległej odnogi
-	system wprowadzający nie przekraczający 18Fr
-	szeroki zakres rozmiarów części aortalnej – do średnicy aorty 19-32 mm oraz części biodrowej – do średnicy tętnic biodrowych 8-25 mm
-	dobra widoczność w RTG
-	w zestawie cewnik balonowy do modelowania stentgraftu i 2 koszulki wprowadzające z dodatkowym mankietem uszczelniającym
-	w cenie zestawu  przedłużki aortalne i biodrowe umożliwiające dopasowanie systemu do anatomii pacjenta </t>
  </si>
  <si>
    <t xml:space="preserve">Stentgraft wykonany z drutu nitynolowego pokrytego od wewnątrz materiałem PTFE z powłoką heparynową 
Powierzchnia wewnątrzna z powłoką heparynową
Sposób łączenia szkieletu z materiałem pokrywającym – spoiny laminowane
Długość zestawu wprowadzającego:75 lub 120 cm
Średnice stentgraftów od 5 do 13mm, długość 2,5; 5; 10; 15; 25 cm
Możliwość łączenia kilku endoprotez w sposób teleskopowy
Giętki stentgraft i system wprowadzający umożliwia implantację w krętych naczyniach obwodowych
Średnica zestawu wprowadzającego: 6-12Fr
</t>
  </si>
  <si>
    <t>Stentgraft wykonany z niezależnych, stalowych pierścieni pokrytych materiałem PTFE  
- Powierzchnia wewnętrzna z powłoką heaprynową
- Stantgraft umieszczony na cewniku balonowym 
- Długość zestawu wprowadzającego: 135 cm
- Średnica nominalna mm-średnica maksymalna mm: 5-8, 6-8, 7-11, 8-11, 8-16, 9-13, 10-13, 11-16
- Długość od 15 do 79mm
- Średnica zestawu wprowadzającego: 7 lub 8Fr</t>
  </si>
  <si>
    <t>Koszulka wprowadzająca z pokryciem hydrofilnym, giętka, zbrojona, dobrze widoczna w RTG, z dodatkowym zaworem uszczelniającym w postaci drenu polietylenowego i folii wypełnianych cieczą, zmniejszającym krwawienie w czasie procedury. Rozmiary: 10, 12; 14; 16; 18; 20; 22; 24 i 26 Fr, długości 33 i 65 cm</t>
  </si>
  <si>
    <t>Przedużka aortalna
-przedłużka aortalna wykonana z nitynolu i ePTFE o średnicy 23; 26; 28,5; 32 i 36 mm
-bezszwowe łączenie szkieletu stentgraftu z pokryciem
-średnica systemu 16-18Fr</t>
  </si>
  <si>
    <t>Przedużka biodrowa
-przedłużka biodrowa wykonana z nitynolu i ePTFE 
-bezszwowe łączenie szkieletu stentgraftu z pokryciem
-proksymlanie średnica 16mm, dystalnie od 10 do 27mm
-długość od 7 do 14 cm
-średnica systemu 12-15Fr</t>
  </si>
  <si>
    <t>Stent szyjny:
Stent szyjny zapobiegający mikroembolizacji naczyń mózgowych
-	otwartokomórkowy, wykonany z nitynolu
-	pokryty mikrosiateczką o średnicy oczka 150-180 μm 
-	średnica 6-10 mm, długość 20-60 mm; 
-	system Rx 6Fr, 
-	kompatybilny z prowadnikiem 0,014", 
-	długość robocza cewnika 135 cm,</t>
  </si>
  <si>
    <t>Stent żylny:
- pleciony z dwóch nitynolowych drutów
- zamkniętokomórkowy
- końce nitynolowych drutów zgrzane ze sobą w środkowej części stentu
- średnica od 12 do 18mm, długość od 60 do 150mm
- długość systemu – 100cm, średnica 10Fr
- znacznik określający możliwość złożenia stentu</t>
  </si>
  <si>
    <t>Dzierżawa mammotomu wraz z oprogramowaniem i osprzętem
 Aparat do biopsji mammotomicznej pod kontrolą USG – system złożonego modułu pompy powiązanej z modułem (system biopsyjny ), system sterowany komputerowo, wyposażony w moduł kontrolny, moduł ssący z pompą próżniową do wytwarzania podciśnienia, jeden rodzaj rękojeści do wykonywania biopsji pod kontrolą USG i stereotaksją; osobna rękojeść do wykonywania biopsji pod kontrolą rezonansu magnetycznego; posiadająca zastosowanie igieł biopsyjnych w 3 rozmiarach, średnica igły 7G,10G,12G. Urządzenie musi posiadać dotykowy wyświetlacz, możliwość podania środka znieczulającego w trakcie zabiegu biopsji przez igłę biopsyjną, możliwość zastosowania znaczników biopsji pod kontrolą USG i stereotaksji, możliwość zaprogramowania systemu do automatycznego wykonania biopsji w zakresie 360 stopni przy nieruchomej rękojeści, niezależne sterowanie ssaniem i nożem tnacym w rękojeści oraz za pośrednictwem, nożnego sterownika.</t>
  </si>
  <si>
    <t xml:space="preserve">Igła biopsyjna do biopsji gruboigłowej wspomaganej próżnią obracająca się o 360 stopni, w  2 rozmiarach  ze średnicą zewnętrzną 7G, 10G , zintegrowany z igłą system zarządzania próbkami skaądający sie z koszyczka pozwalającego na pobranie min 15 próbek i dodatkowo w zestawie koszyczek zapasowy. Igły kompatybilne z systemem do wykonywania biopsji wspomaganej próżnią z cześci nr 1. / Encor Probe 7G, 10G
</t>
  </si>
  <si>
    <t>Wymienny pojemnik próżniowy wraz z kasetą kompatybilny z systemem z części nr 1 (EnCor Enspire)</t>
  </si>
  <si>
    <t>Znacznik tkanek kompatybilny z igłami z pozycji nr 2</t>
  </si>
  <si>
    <t>Znacznik tkanki gruczołu sutkowego składa się z aplikatora jednorazowego użytku, zawierający 3 wchłanialne krążki wykonane z kwasu poliglikolowego (PGA), które ulegają wchlonięciu w ciągu 12 tygodni. Środkowy krążek zawiera drut wykonany z tytanu, BioDur 108 z wplecionym polialkoholem winylowym (PVA) zapewniającym stale wzmocnienie przy USG. Polimer nie ulega wchłonięciu.
Marker z 1 polietylenoglikolową PEG peletką.
Kształt cewki lub pentelki</t>
  </si>
  <si>
    <t>Prowadnice do zabiegów na mammografie kompatybilne ze systemem z części nr 1</t>
  </si>
  <si>
    <t>Pistolet jednorazowy do biopsji gruboigłowej, igła jednorazowa, sterylna, ze zintegrowanym, jednorazowym "pistoletem" z dwoma niezależnymi przyciskami umożliwiającymi strzał - z tyłu oraz na lewym boku rękojeści, długość strzału 22mm, rękojeść posiadająca plastikowe wypustki, zapobiegające stoczeniu się urządzenia ze stolika, rozmiary oznaczone odpowiednio koloramy na przyciskach strzału;  pakowane po 5 szt.</t>
  </si>
  <si>
    <t>Igła ze znacznikiem jednorazowa, sterylna z klipami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 cm.</t>
  </si>
  <si>
    <t>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t>
  </si>
  <si>
    <t>Znacznik tkankowy do gruczołu sutkowego składający się  z jednorazowego aplikatora ze skośną igłą 14G z podziałką i tłoczkiem blokującym. Dostępny w długościach 10 i 13 cm. Aplikator o długości 10cm zawiera wchłanialny krążek wykonanyz kwasu poliglikolowego (PGA) z drutem z wplecionym polialkoholem winylowym (PVA) zapewniającym stałe wzmocnienie w USG. Aplikator 13 cm zawiera 3 wchłanialne krążki z PGA z drutem z wplecionym polimerem PVA umieszczonym wewnątrz środkowego krążka, zapewniające stałe wzmocnienie w USG. Krążki PGA ulegają wchłonięciu 12 tyg. Polimer PVA nie ulega wchłonięciu.</t>
  </si>
  <si>
    <t>Jednorazowy przyrząd do biopsji gruboigłowej urządzenie
do biopsji przeznaczone do jednorazowego użytku. Lekka, półautomatyczna igła rdzeniowa, która umożliwia użytkownikowi ręczne przesuwanie nacięcia próbki. Dostępny w różnych rozmiarach średnicy i dlugościach igły. Toczek oznaczony kolorami zgodnie z różnymi rozmiarami średnicy. Możliwość stosowania w procedurach biopsji sterowanych obrazem tomografii komputerowej, z lub bez koncentrycznego aparatu. Zbudowany z igły z podziałką i wzmocnieniem do obrazu USG. Osiadający wskaźnik głebokości penetracji 10 mm i 20mm. Wskaźnik gotowości do strzału, oznaczony kolorem. Wskaźnik gotowości do uwolnienia: wskazujący kiedy wycięcie do pobierania próbki jest całkowicie wsunięte do długości 10 mm lub 22 mm. Rozmiary 14G-10,16cm; 16G–10,16cm; 18G-10,16,20,25cm; 20G-10,16,20cm; pakowane po 5 szt.</t>
  </si>
  <si>
    <t>część nr 26</t>
  </si>
  <si>
    <t>część nr 27</t>
  </si>
  <si>
    <t>część nr 28</t>
  </si>
  <si>
    <t>część nr 29</t>
  </si>
  <si>
    <t>część nr 30</t>
  </si>
  <si>
    <t>część nr 31</t>
  </si>
  <si>
    <t>część nr 32</t>
  </si>
  <si>
    <t>część nr 33</t>
  </si>
  <si>
    <t>część nr 34</t>
  </si>
  <si>
    <t>część nr 35</t>
  </si>
  <si>
    <t>część nr 36</t>
  </si>
  <si>
    <t>część nr 37</t>
  </si>
  <si>
    <t>część nr  38</t>
  </si>
  <si>
    <t>część nr 39</t>
  </si>
  <si>
    <t>część nr 40</t>
  </si>
  <si>
    <t>DZPZ/333/ 13UEPN/2021</t>
  </si>
  <si>
    <t>część nr 41</t>
  </si>
  <si>
    <t xml:space="preserve">Specyfikacja stengrafty dla specjalnych wymagań anatomicznych:
Stentgraft brzuszny rozwidlony możliwy do wszczepienia u pacjentów z krótką kręta szyją do 10mm , kąt zagięcia 75 st)
•	stentgraft brzuszny rozwidlony, z fiksacją nadnerkową – z elementami kotwiczącymi stentgraft w ścianie aorty
•	budowa dwuczęściowa - część aortalna i ipsilateralna stanowią jedną całość
•	wykonany z nitinolu pokrytego niskoprofilowym  poliestrem, umożliwiający obrazowanie metodą rezonansu magnetycznego
•	konfiguracja proksymalnego końca systemu -umożliwia nadnerkową fiksację w przypadku tętniaków z krótką proksymalną szyją - minimalna wymagana długość szyi tętniaka – 10mm, kąt zagięcia do 75º
•	stent nadnerkowy z elementami kotwiczącymi wycinany a jednego kawałka metalu 
•	zakres średnicy części aortalnej 23-36 mm, 
•	zakres średnicy części biodrowej 10-28 mm
•	długość części pokrytej: 105-160; długość nogawek 80-190
•	segmenty przedłużające (ekstensje) aortalne i biodrowe (proste i kloszowe) umożliwiają przedłużenie systemu i dopasowanie do anatomii pacjenta
•	system wprowadzający o średnicy do 20F dla części głównych stentgraftu i 16F dla części biodrowych
•	bezpieczny system wprowadzający umożliwiający kontrolę szybkości uwalniania graftu
•	hydrofilne pokrycie systemu wprowadzającego
•	w zestawie znajduje się cewnik balonowy do modelowania stentgraftu o śr. 10-46mm
•	Pakiet szkoleniowy w zakresie wymiarowania i implantacji stentgraftu
•	Udostępnienie oprogramowania wraz ze sprzętem umożliwiającym wymiarowanie stentgraftu. </t>
  </si>
  <si>
    <t>część nr 42</t>
  </si>
  <si>
    <t>część nr 43</t>
  </si>
  <si>
    <r>
      <t xml:space="preserve">Cewnik diagnostyczny:
- dostępny w rozmiarach: 5 F, 6 F, 7 F
- długości 100 cm i 125 cm
- zbrojony metalowym oplotem na całej długości
- miękka, atraumatyczna końcówka bez zbrojenia dobrze widoczna w skopii
- średnica wewnętrzna nie mniejsza niż 0.056” dla cewnika o średnicy 6 F oraz 0.047" dla cewnika 5F
- maksymalne ciśnienie nie mniejsze niż 1200 psi
- dostępne krzywizny: JL3.5,4,5,6, JR3.5,4,5,6, Pigtail, AL1,2,3, AR1,2, MOD,
  MPA1,2, MPB 1,2, LCB, RCB, IM, CAS1, CAS2, Radial, SON1,2 </t>
    </r>
    <r>
      <rPr>
        <sz val="11"/>
        <color rgb="FFFF0000"/>
        <rFont val="Times New Roman"/>
        <family val="1"/>
        <charset val="238"/>
      </rPr>
      <t>Zamawiajacy wyraża zgode na zaoferowanie: cewników diagnostycznych o dwóch różnych średnicach wewnętrznych przy 5F do prawej (0.045”) i lewej tętnicy (0.047”)</t>
    </r>
    <r>
      <rPr>
        <sz val="11"/>
        <color theme="1"/>
        <rFont val="Times New Roman"/>
        <family val="1"/>
        <charset val="238"/>
      </rPr>
      <t xml:space="preserve">
</t>
    </r>
  </si>
  <si>
    <r>
      <t xml:space="preserve">Prowadnik ultra sztywny typu AMPLATZ: wykonany ze stali nierdzewnej z miękką, sprężynowa końcówką. Prowadnik pokrywany teflonem, Prowadnik o średnicy 0,035 cala i 0,038 cala oraz długości 260 cm. Końcówka prowadnika prosta lub w kształcie "J". Dostępne wersje ekstra sztywna i ultra sztywna. </t>
    </r>
    <r>
      <rPr>
        <sz val="11"/>
        <color rgb="FFFF0000"/>
        <rFont val="Times New Roman"/>
        <family val="1"/>
        <charset val="238"/>
      </rPr>
      <t xml:space="preserve">Zamawiajacy dopuszcza zaoferowanie prowadników ultra sztywnych amplatz o dostępnych średnicach tylko 0.035”. </t>
    </r>
  </si>
  <si>
    <r>
      <t xml:space="preserve">Prowadnik hydrofilny typu Roadrunner: zbudowany z nitinolu; powleczony substancją hydrofilną; sztywność shaftu - standard,  końcуwka prosta i angled; dostarczany z uchwytem umożliwiającym rotację; średnica prowadnika   0,018"; 0025";0.035"; 0,038"; długość 80, 150, 180, 260cm; dodatkowa długość 320cm dla śr. 0,018" i  0,035";  Dostępny sztywny shaft dla śr. 0,035" i 0,038". </t>
    </r>
    <r>
      <rPr>
        <sz val="11"/>
        <color rgb="FFFF0000"/>
        <rFont val="Times New Roman"/>
        <family val="1"/>
        <charset val="238"/>
      </rPr>
      <t>Zamawiający dopuszcza zaoferowanie prowadników hydrofilnych o dostępnych średnicach 0.018” i 0.035” dla shaftu standardowego i 0.035” dla shaftu sztywnego w długościach 80, 150, 180, 260 i 320cm.</t>
    </r>
  </si>
  <si>
    <r>
      <t xml:space="preserve">Cewnik balonowy przeznaczony do czasowego zamknięcia dużych naczyń lub do rozprężania protezy wewnątrznaczyniowej: Średnica cewnika 10F; zalecana średnica koszuli 14F Kompatybilny z prowadnikiem 0,035"; Długość shaftu: 120cḿ; Średnica maksymalnie wypełnionego balonu: 32mm, 46mm; Maksymalna pojemnoścCewnik balonowy przeznaczony do czasowego zamknięcia dużych naczyń lub do rozprężania protezy wewnątrznaczyniowej: Średnica cewnika 10F; zalecana średnica koszuli 14F Kompatybilny z prowadnikiem 0,035"; Długość shaftu: 120cḿ; Średnica maksymalnie wypełnionego balonu: 32mm, 46mm; Maksymalna pojemność balonu: 34ml; 46m. </t>
    </r>
    <r>
      <rPr>
        <sz val="11"/>
        <color rgb="FFFF0000"/>
        <rFont val="Times New Roman"/>
        <family val="1"/>
        <charset val="238"/>
      </rPr>
      <t>Zamawiajacy dopuszcza zaoferowane cewników balonowych przeznaczonych do czasowego zamknięcia dużych naczyń o średnicy 9 lub 10F kompatybilny z koszulką 12 lub 14F i prowadnikiem 0.035”. Maksymalna średnica wypełnionego balonu – 32mm (30ml) przy długości długości shaftu 120cm dla cewników o średnicy 9F lub – 46mm (60ml) przy długości shaftu 140cm dla cewników o średnicy 10F.</t>
    </r>
  </si>
  <si>
    <r>
      <t xml:space="preserve">Stentgraft do aorty piersiowej jedno lub wieloczęściowy z kompletnym zestawem do implantacji: Stentgraft aorty piersiowej jedno lub wieloczęściowy posiadający pokrycie z tkaniny stosowanej do produkcji protez naczyniowych. Stent zbudowany na bazie stalowego/nitynolowego(do wyboru przez operatora)  Z-stentu dającego poszczegуlnym segmentom optymalną siłę rozprężenia przy dużej wytrzymałości radialnej, posiadający kolce na proksymalnej części uszczelnienia oraz freeflow z kolcami na części dystalnej. Część proksymalna dostępna w opcji bez kolcуw. Dostępne wymiary: 22, 24, 26, 28, 30, 32, 34, 36, 38, 40, 42 mm średnicy, i długościach: 115-216mm dla części proksymalnej i 136-198mm dla części dystalnej. Możliwość zastosowania części temperowanych i podwуjnie temperowanych oraz możliwość dostarczenia dystalnej części w postaci segmentowego stentu stalowego bez pokrycia.   Wersja nitynolowa z freeflow w części proksymalnej i dystalnej. Dostępne wymiary średnicy 18-46mm; długości 105-233mm części proksymalnych, możliwość zastosowania części temperowanych; Ze stentgraftem dostarczany zestaw ESSK-T . </t>
    </r>
    <r>
      <rPr>
        <sz val="11"/>
        <color rgb="FFFF0000"/>
        <rFont val="Times New Roman"/>
        <family val="1"/>
        <charset val="238"/>
      </rPr>
      <t>Zamawiajacy dopuszcza zaoferowanie filtrów platynowych do żyły głównej dolnej uniwersalny – z dostępu udowego lub szyjnego o długości 49-50mm.</t>
    </r>
    <r>
      <rPr>
        <sz val="11"/>
        <color theme="1"/>
        <rFont val="Times New Roman"/>
        <family val="1"/>
        <charset val="238"/>
      </rPr>
      <t xml:space="preserve">
</t>
    </r>
  </si>
  <si>
    <r>
      <t xml:space="preserve">Mikrocewnik do dostarczania spiral –Mikrocewnik o długości całkowitej 155cm, kompatybilny z prowadnikiem maksymalnie 0,014”, oraz z cewnikiem prowadzącym 5F.
Mikrocewnik o średnicy zewnętrznej 2,1/2,0/1,7F lub 2,4/2,0/1,9F i świetle wewnętrznym 0,017” na całej długości
Mikrocewnik o czterech strefach miękkości od najsztywniejszej do najbardziej miękkiej, 
Konfiguracja zakończenia cewnika: prosty, zagięta kątowo, pokrycie hydrofilne. </t>
    </r>
    <r>
      <rPr>
        <sz val="11"/>
        <color rgb="FFFF0000"/>
        <rFont val="Times New Roman"/>
        <family val="1"/>
        <charset val="238"/>
      </rPr>
      <t>Dopuszcza się - Mikrocewnik o długości całkowitej 155cm, kompatybilny z prowadnikiem maksymalnie 0,014”,
oraz z cewnikiem prowadzącym o min. św. wewn. 0,05” (1,28mm) dla rozmiaru 14 i 0,035” (0,89mm)
dla rozmiaru 10
- Mikrocewnik o średnicy zewnętrznej 2,1/1,7F lub 2,4/1,9F</t>
    </r>
  </si>
  <si>
    <r>
      <t xml:space="preserve">Mikroprowadnik do zabiegów neuroradiologicznych z podparciem
Mikroprowadnik o długości całkowitej 200cm wykonany ze stali medycznej i zakończeniu w postaci oplotu platynowego o długości 10 lub 20cm
Prowadnik o zwiększonym podparciu
Średnica prowadnika 0,010” lub 0,014” na całej długości Pokrycie hydrofilne w części dystalnej W zestawie torquer i introducer do wprowadzenia prowadnika do koszulki lub Y-adaptera. </t>
    </r>
    <r>
      <rPr>
        <sz val="11"/>
        <color rgb="FFFF0000"/>
        <rFont val="Times New Roman"/>
        <family val="1"/>
        <charset val="238"/>
      </rPr>
      <t xml:space="preserve">Dopuszcza się Mikroprowadnik o długości całkowitej 200cm i 205cm wykonany ze stali medycznej i zakończeniu w postaci oplotu platynowego o długości 5 lub 10cm. Średnica prowadnika 0,008” lub 0,014” na całej długości. </t>
    </r>
  </si>
  <si>
    <r>
      <t xml:space="preserve">Mikroprowadnik do wymiany w zabiegach neuroradiologicznych
Mikroprowadnik o długości całkowitej 300cm wykonany ze stali medycznej i zakończeniu w postaci oplotu platynowego o długości 10 lub 20cm
Średnica prowadnika 0,010” lub 0,014” na całej długości
W zestawie torquer i introducer do wprowadzenia prowadnika do koszulki lub Y-adaptera. </t>
    </r>
    <r>
      <rPr>
        <sz val="11"/>
        <color rgb="FFFF0000"/>
        <rFont val="Times New Roman"/>
        <family val="1"/>
        <charset val="238"/>
      </rPr>
      <t xml:space="preserve">Dopuszcza się Mikroprowadnik o długości całkowitej 200cm i 205cm wykonany ze stali medycznej i zakończeniu w postaci oplotu platynowego o długości 5 lub 10cm. Średnica prowadnika 0,008” lub 0,014” na całej długości. </t>
    </r>
  </si>
  <si>
    <r>
      <t xml:space="preserve">Balon do remodelingu w rozwidleniach naczyń Cewnik balonowy o średnicy 3 ,4 i 7mm, o długości 7,15 i 20 mm i średnicy przejścia (crossing profile) 2, 2 ; 2,5 i 3,5F
Średnica balonu zależna od objętości inflacji, zawiera się w zakresie 3,0-4,0mm dla balonu 4mm, oraz w zakresie 3,4-7,1mm dla balonu 7mm Kompatybilny z prowadnikiem 0,010”, obecnym w zestawie. Cewnik o długości 150cm. Możliwość stosowania w rozwidleniach naczyń. </t>
    </r>
    <r>
      <rPr>
        <sz val="11"/>
        <color rgb="FFFF0000"/>
        <rFont val="Times New Roman"/>
        <family val="1"/>
        <charset val="238"/>
      </rPr>
      <t xml:space="preserve">Dopuszcza się Balon o średnicy przejścia (crossing profile) 2, 2 ; 2,5 i 3,0F . </t>
    </r>
  </si>
  <si>
    <r>
      <t xml:space="preserve">Balon do remodelingu w prostych odcinkach naczyń  Cewnik balonowy o średnicy 3, 4 i 5mm, o długościach 10/15/20/30mm, średnicy przejścia (crossing profile) 2,3F Kompatybilny z prowadnikiem 0,010”, obecnym w zestawie. Cewnik o długości 150cm. </t>
    </r>
    <r>
      <rPr>
        <sz val="11"/>
        <color rgb="FFFF0000"/>
        <rFont val="Times New Roman"/>
        <family val="1"/>
        <charset val="238"/>
      </rPr>
      <t xml:space="preserve">Dopuszcza się balon  o średnicy przejścia (crossing profile) 2, 2F </t>
    </r>
  </si>
  <si>
    <r>
      <t>Stent do remodelingu Stent z nitinolu o strukturze zamkniętych cel  Połączony trwale z popychaczem, uwalniany na drodze elektrolitycznej Stent repozycjonowalny z możliwością ponownego złożenia po całkowitym rozprężeniu. Stent o sposobie dostarczania jak spirala embolizacyjna – wprowadzany przez dowolny mikrocewnik o świetle minimum 0,021” (stent 4mm) lub 0,027” (stent 6mm) Stent ultra-elastyczny w dostawie – zachowujący się w mikrocewniku jak spirala embolizacyjna
Trzy markery platynowe na dalszym końcu stentu, jeden marker na bliższym końcu
Stent o rozmiarach 3/4/5/6mm i długości części roboczej 15/20/30/40mm.
Wskazania do stosowania w remodelingu tętniaków o szerokiej szypule .</t>
    </r>
    <r>
      <rPr>
        <sz val="11"/>
        <color rgb="FFFF0000"/>
        <rFont val="Times New Roman"/>
        <family val="1"/>
        <charset val="238"/>
      </rPr>
      <t xml:space="preserve"> Zamawiajacy dopuszcza możłiwość zaoferowania stentu posiadającego: Trzy markery platynowe na dalszym końcu stentu, jeden marker na bliższym końcu (dot. Stentu 3- 4mm). Cztery markery platynowe na dalszym końcu stentu, jeden marker na bliższym końcu (dot. Stentu 5-6mm) . </t>
    </r>
  </si>
  <si>
    <r>
      <t>System dostawczy do stentu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Mikrocewnik o długości całkowitej 150 lub 135cm, kompatybilny z prowadnikiem maksymalnie 0,021, mikrocewnik o średnicy zewnętrznej 2,8F i średnicy wewnętrznej 0,027”, posiadający jeden dystalny marker, cewnik pokrywany hydrofilnie.</t>
    </r>
    <r>
      <rPr>
        <sz val="11"/>
        <color rgb="FFFF0000"/>
        <rFont val="Times New Roman"/>
        <family val="1"/>
        <charset val="238"/>
      </rPr>
      <t xml:space="preserve"> Dopuszcza się mikrocewnik o średnicy zewnętrznej 2,7/2,4F. </t>
    </r>
  </si>
  <si>
    <r>
      <t xml:space="preserve">Mikrokleszcze do usuwania ciał obcych 
Urządzenie posiadające cztery platynowe mikroszczęki w postaci zagiętych pasków metalu osadzonych na końcu prowadnika
Prowadnik zbudowany w oparciu o stalowy rdzeń w platynowym oplocie
Szczęki umieszczone koncentrycznie względem prowadnika, kątowo, tak że wsunięcie prowadnika z kleszczami z powrotem do wnętrza mikrocewnika powoduje zaciśnięcie szczęk na materiale przeznaczonym do usunięcia.
Kompatybilne z dowolnym mikrocewnikiem o świetle 0,021” (niebędącym częścią składową zestawu)
Rozmiar szczęk (średnica rozwarcia) 2/3/4/5mm. </t>
    </r>
    <r>
      <rPr>
        <sz val="11"/>
        <color rgb="FFFF0000"/>
        <rFont val="Times New Roman"/>
        <family val="1"/>
        <charset val="238"/>
      </rPr>
      <t>Zamawiajaxcy dopuszcza zaoferowanie  pętli do usuwania ciał opcych o
następujących parametrach: Pętla zaciskowa odchodząca prostopadle pod kątem 90 stopni od trzonu. Wysoce radiocieniująca, wykonana z pozłacanego drutu wolframowego. Średnice pętli: 5.0 mm; 10.0 mm; 15.0 mm; 20.0 mm; 25.0 mm; 30.0 mm; 35.0 mm. Średnice mikropętli: 2.0 mm; 4.0 mm; 7.0 mm; Długość pętli od 65 cm do 200 cm. W komplecie: pętla, cewnik i torquer.</t>
    </r>
  </si>
  <si>
    <r>
      <t>System dostawczy Mikrocewnik o długości całkowitej 158 lub 135cm, kompatybilny z prowadnikiem maksymalnie 0,018, mikrocewnik o średnicy zewnętrznej 2,8/2,3F prox/dyst i świetle 0,021”.</t>
    </r>
    <r>
      <rPr>
        <sz val="11"/>
        <color rgb="FFFF0000"/>
        <rFont val="Times New Roman"/>
        <family val="1"/>
        <charset val="238"/>
      </rPr>
      <t xml:space="preserve"> Dopuszcza się mikrocewnik o średnicy zewnętrznej 2,7/2,4F. </t>
    </r>
  </si>
  <si>
    <r>
      <t xml:space="preserve">Materiał embolizacyjny do embolizacji naczyniaków na zasadzie wytrącania (precypitacji) materiału embolizacyjnego z roztworu  Kopolimerwinyl-alkoholuetylowego EVOH DMSO dimetylosulfotlenek jako rozpuszczalnik do EVOH Zawiera mikronizowany pył tantalowy, celem wizualizacji we fluoroskopie Dostępny w trzech lepkościach 18, 20 oraz 34. W zestawie 1 fiolka EVOH 1,5ml, jedna fiolka DMSO 1,5ml i trzy strzykawki. </t>
    </r>
    <r>
      <rPr>
        <sz val="11"/>
        <color rgb="FFFF0000"/>
        <rFont val="Times New Roman"/>
        <family val="1"/>
        <charset val="238"/>
      </rPr>
      <t xml:space="preserve">Zamawiajacy dopuszcza - Kopolimer (etylen z alkoholem winylowym) EVOH. DMSO (sulfotlenek dimetylowy) jako rozpuszczalnik do EVOH. Zawiera rozdrobniony proszek tantalu.. </t>
    </r>
  </si>
  <si>
    <r>
      <t xml:space="preserve">Mikrocewnik infuzyjny typu” FlowDirected” kompatybilny z materiałem embolizacyjnym EVOH
Mikrocewnik o długości całkowitej 170cm, kompatybilny z prowadnikiem maksymalnie 0,010”.
Mikrocewnik o średnicy zewnętrznej 3,0/1,5F oraz 2,7/1,3F prox/dyst i świetle wewnętrznym 0,012” oraz 0,013”
Mikrocewnik o zmiennej charekterystyce sztywności od największej do najmniejszej
Mikrocewnik o dużej odporności na załamanie – zdolność do utworzenia pętli o średnicy 0,23mm bez załamania
Mikrocewnik z dużej odporności na rozciąganie – wytrzymałość 550g obciążenia bez deformacji.
Mikrocewnik o dystalnym segmencie o długości 35 oraz 42cm 
Dystalny marker obrazujący zakończenie cewnika
Pokrycie hydrofilne na całej długości
Wyposażony w mandryn ułatwiający wprowadzenie do cewnika prowadzącego. </t>
    </r>
    <r>
      <rPr>
        <sz val="11"/>
        <color rgb="FFFF0000"/>
        <rFont val="Times New Roman"/>
        <family val="1"/>
        <charset val="238"/>
      </rPr>
      <t xml:space="preserve">Dopuszcza się  - Mikrocewnik o średnicy zewnętrznej 2,7-1,5F prox/dyst i świetle wewnętrznym 0,013”
- Mikrocewnik o dystalnym segmencie o długości 25 cm
- mikrocewnik bez mandrynu ułatwiającego wprowadzenie do cewnika prowadzącego (wersja „non
stilet”) . </t>
    </r>
  </si>
  <si>
    <r>
      <t xml:space="preserve">System do mechanicznej trombektomii naczyń mózgowych 
Urządzenie o strukturze tubularnej siatki z nitinolu o geometrii zamkniętych cel
Połączony trwale z popychaczem, całkowicie repozycjolowalny z możliwością ponownego złożenia
Konstrukcja umożliwia przejście przez skrzep, przyciągniecie go do mikrocewnika i usunięcie z naczynia
Dwie średnice urządzenia 4 i 6 mm długość 15/20/30mm
System o sposobie dostarczania jak spirala embolizacyjna – wprowadzany przez dowolny mikrocewnik o świetle minimum 0,021” (dla 4mm) lub 0,027” (dla 6mm)
Uultra-elastyczny w dostawie – zachowujący się w mikrocewniku jak spirala embolizacyjna
Wskazania do stosowania w otwieraniu zamkniętych skrzepem naczyń wewnątrzczaszkowych. </t>
    </r>
    <r>
      <rPr>
        <sz val="11"/>
        <color rgb="FFFF0000"/>
        <rFont val="Times New Roman"/>
        <family val="1"/>
        <charset val="238"/>
      </rPr>
      <t xml:space="preserve">Dopuszcza się  dwie średnice urządzenia 4 i 6 mm i długość 20/24/40mm. </t>
    </r>
  </si>
  <si>
    <r>
      <t xml:space="preserve">System dostawczy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Mikrocewnik o długości całkowitej 150 lub 135cm, kompatybilny z prowadnikiem maksymalnie 0,021, mikrocewnik o średnicy zewnętrznej 2,8F i średnicy wewnętrznej 0,027”, posiadający jeden dystalny marker, cewnik pokrywany hydrofilnie. </t>
    </r>
    <r>
      <rPr>
        <sz val="11"/>
        <color rgb="FFFF0000"/>
        <rFont val="Times New Roman"/>
        <family val="1"/>
        <charset val="238"/>
      </rPr>
      <t>Dopuszcza się mikrocewnik o następującej charakterystyce:
- System dostawczy Mikrocewnik o długości całkowitej 158, kompatybilny z prowadnikiem
maksymalnie 0,018, mikrocewnik o średnicy zewnętrznej 2,4/2,7F prox/dyst i średnicy wewnętrznej
0,021”, posiadający dwa markery odległe od siebie 3cm lub jeden dystalny marker, cewnik pokrywany
hydrofilnie.
- Mikrocewnik o długości całkowitej 135cm, kompatybilny z prowadnikiem maksymalnie 0,021,
mikrocewnik o średnicy zewnętrznej 2,8F i średnicy wewnętrznej 0,027”, posiadający jeden dystalny
marker, cewnik pokrywany hydrofilnie.</t>
    </r>
  </si>
  <si>
    <r>
      <t xml:space="preserve">Rurka aspiracyjna łącząca cewnik z karnistrem i pompą aspiracyjną, rurka o świetle wewnętrznym 1.1” i długości 110”, odcinek dystalny o długości 7”  </t>
    </r>
    <r>
      <rPr>
        <sz val="11"/>
        <color rgb="FFFF0000"/>
        <rFont val="Times New Roman"/>
        <family val="1"/>
        <charset val="238"/>
      </rPr>
      <t>Dopuszcza się rurkę aspiracyjną łącząca cewnik z kanistrem i pompą aspiracyjną,
rurka o świetle wewnętrznym 0,110" i długości 112", odcinek dystalny o długości 7".</t>
    </r>
  </si>
  <si>
    <r>
      <t xml:space="preserve">Spirale embolizacyjne  pokrywane, odczepiane elektromechanicznie  
Spirale platynowe pokrywane polimerem – hydrożelem zwiększającym  objętości spirali w zależności od jej grubości. System odczepiania gwarantujący dźwiękową i wizualną sygnalizację odczepienia spirali  – czas odczepienia 3 sekundy Spirale z możliwością repozycjonowania wewnątrz worka tętniaka Spirale o średnicy pierwotnego zwoju: 0,010 ;  0,014 ; 0,018 ‘’ Spirale o różnych wymiarach średnic i długości . </t>
    </r>
    <r>
      <rPr>
        <sz val="11"/>
        <color rgb="FFFF0000"/>
        <rFont val="Times New Roman"/>
        <family val="1"/>
        <charset val="238"/>
      </rPr>
      <t>Zamawiajacy dopuszcza możłiwość zaoferowania spiral embolizacyjnych pokrywanych, odczepianych elektromechanicznie, spiral platynowych pokrywanych polimerem – hydrożelem zwiększającym objętości spirali w zależności od jej grubości z system odczepiania gwarantującym dźwiękową i wizualną sygnalizację odczepienia spirali – czas odczepienia 3 sekundy, spirale z możliwością repozycjonowania wewnątrz worka tętniaka, spirale o średnicy pierwotnego zwoju: 0,010” i 0,018 ‘’, spirale o różnych wymiarach średnic i długości</t>
    </r>
  </si>
  <si>
    <r>
      <t xml:space="preserve">Cewnik umożliwiający dostęp  dystalny do zabiegów neuroradiologicznych
Cewnik zbrojony 
Kompatybilny z prowadnikiem 0.035” 
Dwa platynowe markery umożliwiające pozycjonowanie i odczepianie spirali 
Średnica zewnętrzna 5F , średnica wewnętrzna 0,055’’; 
Średnica zewnętrzna 6F , średnica wewnętrzna 0,070’’; Długość cewnika 125 cm , pokrycie hydrofilne na długości 60 cm . </t>
    </r>
    <r>
      <rPr>
        <sz val="11"/>
        <color rgb="FFFF0000"/>
        <rFont val="Times New Roman"/>
        <family val="1"/>
        <charset val="238"/>
      </rPr>
      <t xml:space="preserve">Zamawiajacy dopuszcza możliwość zaoferowaniacewnika o średnicy zewnętrznej 5F i długości 115 cm i 125 cm oraz cewnika o średnicy zewnętrznej 6F i długości 115 cm, </t>
    </r>
  </si>
  <si>
    <r>
      <t xml:space="preserve">Cewnik umożliwiający dostęp  dystalny do zabiegów neuroradiologicznych
Cewnik zbrojony 
Kompatybilny z prowadnikiem 0.035” 
Dwa platynowe markery umożliwiające pozycjonowanie i odczepianie spirali 
Średnica zewnętrzna 5F , średnica wewnętrzna 0,055’’; 
Średnica zewnętrzna 6F , średnica wewnętrzna 0,070’’; Długość cewnika 135 cm , pokrycie hydrofilne na długości 60 cm. </t>
    </r>
    <r>
      <rPr>
        <sz val="11"/>
        <color rgb="FFFF0000"/>
        <rFont val="Times New Roman"/>
        <family val="1"/>
        <charset val="238"/>
      </rPr>
      <t xml:space="preserve">Zamawiajacy dopuszcza możliwość zaoferowania cewnika o średnicy zewnętrznej 6F i długości 125 cm oraz 131 cm, </t>
    </r>
  </si>
  <si>
    <r>
      <t xml:space="preserve">Stent samorozprężalny obwodowy wykonany z nitinolu w technice wycinania laserowego z jednego kawałka tuby o dużej sile radialnej i dużej elastyczności
Średnice stentu: 5 -10 mm
•	Długości stentu: 20 – 200 mm
•	Kompatybilny z prowadnikiem 0.035”, „over the wire”
•	Kompatybilny z koszulką wprowadzającą max. do 6F dla wszystkich rozmiarów
•	Markery na końcach – minimum 4 na każdym końcu
•	Marker na koszulce
•	Dwie długości systemu wprowadzającego, poniżej i powyżej 100 cm. </t>
    </r>
    <r>
      <rPr>
        <sz val="11"/>
        <color rgb="FFFF0000"/>
        <rFont val="Times New Roman"/>
        <family val="1"/>
        <charset val="238"/>
      </rPr>
      <t>Zamawiajacy dopuszcza możliwość zaoferowania  stentu o parametrach: średnice 5-8mm, długości 20-150mm.</t>
    </r>
  </si>
  <si>
    <r>
      <t xml:space="preserve">Strzykawka wysokociśnieniowa o przezroczystym polikarbonatowym korpusie o pojemności co najmniej 20 cc, wytrzymałości ciśnieniowej do 26 atm, z mannometrem o skali w jednostkach: atm i psi, strzykwaka z mechanizmem zapadkowym blokującym i umożliwającym swobodny przesuw tłoka, wyposażona w dren poliuretanowy zbrojony zakończony końcówka luer-lock, z możliwością rotacji. </t>
    </r>
    <r>
      <rPr>
        <sz val="11"/>
        <color rgb="FFFF0000"/>
        <rFont val="Times New Roman"/>
        <family val="1"/>
        <charset val="238"/>
      </rPr>
      <t>Zamawiajacy dopuszcza możłiwość zaoferowanie inflatora o rękojeści pistoletowej o pojemności 20 ml i wytrzymałości 30 atm.</t>
    </r>
  </si>
  <si>
    <r>
      <t xml:space="preserve">Introducer zbrojony typu „crossover” 
Długości: 45 cm. (fabrycznie zagięta – cross over i prosta) i 100 cm. (prosta)
Konstrukcja polimerowa ze stalowym zbrojeniem, zapewniającym utrzymanie średnicy wewnętrznej
Średnica 4F, 5F, 6F
Kompatybilna z prowadnikiem 0,035”
Fabrycznie taperowana
Zastawka hemostatyczna i trójdrożny kranik. </t>
    </r>
    <r>
      <rPr>
        <sz val="11"/>
        <color rgb="FFFF0000"/>
        <rFont val="Times New Roman"/>
        <family val="1"/>
        <charset val="238"/>
      </rPr>
      <t xml:space="preserve">Dopuszcza się introducer zbrojony o długościach: 45 cm (cross i prosty), 65 cm (prosty) i 90 cm (prosty), </t>
    </r>
  </si>
  <si>
    <r>
      <t xml:space="preserve">Stent samorozprężalny do tętnic szyjnych nitynolowy z systemem dostawczym typu monorail, kompatybilny z cewnikiem prowadzącym 8F i koszulką 6F - długości stentu 20,30 i 40 mm,  średnice: od 7 do 10 mm,  także stenty taperowane, stenty o budowie zamknięto- i otwartokomórkowej. </t>
    </r>
    <r>
      <rPr>
        <sz val="11"/>
        <color rgb="FFFF0000"/>
        <rFont val="Times New Roman"/>
        <family val="1"/>
        <charset val="238"/>
      </rPr>
      <t>Dopuszcza się  Cewnik balonowy do tętnicy szyjnej w systemie RX
•	Stent wykonany z nitinolu, posiadający tantalowe markery na końcach, typu otwartokomórkowego 
•	Stent dostarczany w cewniku typu "rapid exchange", kompatybilny z cewnikiem prowadzącym 6F dla wszystkich rozmiarów, kompatybilny z prowadnikiem 0,014". Stenty proste o rozmiarach 6, 7, 8, 9, 10mm i długościach 20, 30, 40, 60mm. Stenty zwężające się o rozmiarach 8x6mm oraz 10x7mm i długościach 30 i 40mm. 
•	Stenty zwężające się posiadające dodatkowy marker na cewniku wewnętrznym systemu dostawczego obrazujący segment środkowy stentu między częścią węższą a szerszą. 
•	Stent o zerowej skracalności, wyposażony w system zapobiegający przemieszczeniu stentu dystalnie podczas otwierania.</t>
    </r>
  </si>
  <si>
    <r>
      <t xml:space="preserve">Systemy protekcji dystalnej typu filtr, możliwość zastosowania protekcji do tętnicy o średnicy od 2,5 do 7 mm długość systemu &gt;/= 190 cm. i &gt;/= 300 cm  systemy z montowanym prowadnikiem i z prowadnikiem niezależnym. </t>
    </r>
    <r>
      <rPr>
        <sz val="11"/>
        <color rgb="FFFF0000"/>
        <rFont val="Times New Roman"/>
        <family val="1"/>
        <charset val="238"/>
      </rPr>
      <t>Dopuszcza się System protekcji dystalnej - dostępny tylko na prowadniku niezależnym</t>
    </r>
  </si>
  <si>
    <r>
      <t xml:space="preserve">Stenty na balonie  do naczyń nerkowych kobaltowo – chromowy, system RX
długość stentu od 12 do 18 mm
średnice od 4,0 do 7mm co 0,5 mm
niski profil stentu
ciśnienie RBP 14 atm
kompatybilny z prowadnikiem 0,014"
wysoka siła radialna
kompatybilne z introduktorem 5 F dla wszystkich rozmiatrów. </t>
    </r>
    <r>
      <rPr>
        <sz val="11"/>
        <color rgb="FFFF0000"/>
        <rFont val="Times New Roman"/>
        <family val="1"/>
        <charset val="238"/>
      </rPr>
      <t>Dopuszcza się  stenty na balonie do naczyń nerkowych – stent wyknany ze stali medycznej, RBP 14 lub 15 atm – w zależności od rozmiaru, dostępne długości od 10 do 24mm.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</si>
</sst>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i/>
      <sz val="11"/>
      <color theme="1"/>
      <name val="Times New Roman"/>
      <family val="1"/>
      <charset val="238"/>
    </font>
    <font>
      <sz val="11"/>
      <color rgb="FF000000"/>
      <name val="Times New Roman"/>
      <family val="1"/>
      <charset val="238"/>
    </font>
    <font>
      <b/>
      <u/>
      <sz val="11"/>
      <color theme="1"/>
      <name val="Times New Roman"/>
      <family val="1"/>
      <charset val="238"/>
    </font>
    <font>
      <sz val="11"/>
      <color rgb="FFFF0000"/>
      <name val="Times New Roman"/>
      <family val="1"/>
      <charset val="238"/>
    </font>
    <font>
      <strike/>
      <sz val="11"/>
      <color rgb="FFFF0000"/>
      <name val="Times New Roman"/>
      <family val="1"/>
      <charset val="238"/>
    </font>
    <font>
      <strike/>
      <sz val="11"/>
      <color rgb="FFFF0000"/>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center"/>
    </xf>
    <xf numFmtId="0" fontId="4" fillId="0" borderId="1" xfId="0" applyFont="1" applyBorder="1" applyAlignment="1">
      <alignment horizontal="left" vertical="center"/>
    </xf>
    <xf numFmtId="0" fontId="3"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3550-B853-42A2-8321-145CB6C609FB}">
  <dimension ref="A1:W319"/>
  <sheetViews>
    <sheetView tabSelected="1" topLeftCell="A315" workbookViewId="0">
      <selection activeCell="C279" sqref="C279"/>
    </sheetView>
  </sheetViews>
  <sheetFormatPr defaultRowHeight="15" x14ac:dyDescent="0.25"/>
  <cols>
    <col min="1" max="1" width="4.85546875" style="3" customWidth="1"/>
    <col min="2" max="2" width="92.7109375" style="13" customWidth="1"/>
    <col min="3" max="3" width="40.140625" style="13" customWidth="1"/>
    <col min="4" max="4" width="19.42578125" style="13" customWidth="1"/>
    <col min="5" max="5" width="18" style="6" customWidth="1"/>
    <col min="6" max="6" width="13" style="6" customWidth="1"/>
    <col min="7" max="7" width="14.7109375" style="6" customWidth="1"/>
    <col min="8" max="8" width="14" style="6" customWidth="1"/>
    <col min="9" max="9" width="14.42578125" style="6" customWidth="1"/>
    <col min="10" max="10" width="11.85546875" style="6" customWidth="1"/>
    <col min="11" max="11" width="16.42578125" style="6" customWidth="1"/>
    <col min="12" max="12" width="12.42578125" style="6" customWidth="1"/>
    <col min="13" max="15" width="9.140625" style="6"/>
    <col min="16" max="16" width="9.140625" style="3"/>
    <col min="17" max="19" width="8.85546875" style="3"/>
    <col min="20" max="23" width="8.85546875" style="12"/>
  </cols>
  <sheetData>
    <row r="1" spans="1:23" ht="30" customHeight="1" x14ac:dyDescent="0.25">
      <c r="B1" s="11" t="s">
        <v>260</v>
      </c>
      <c r="C1" s="9" t="s">
        <v>91</v>
      </c>
      <c r="K1" s="20" t="s">
        <v>90</v>
      </c>
      <c r="L1" s="20"/>
    </row>
    <row r="2" spans="1:23" s="18" customFormat="1" ht="42.75" x14ac:dyDescent="0.25">
      <c r="A2" s="10" t="s">
        <v>75</v>
      </c>
      <c r="B2" s="10" t="s">
        <v>74</v>
      </c>
      <c r="C2" s="10" t="s">
        <v>85</v>
      </c>
      <c r="D2" s="10" t="s">
        <v>76</v>
      </c>
      <c r="E2" s="10" t="s">
        <v>77</v>
      </c>
      <c r="F2" s="10" t="s">
        <v>78</v>
      </c>
      <c r="G2" s="10" t="s">
        <v>79</v>
      </c>
      <c r="H2" s="10" t="s">
        <v>80</v>
      </c>
      <c r="I2" s="10" t="s">
        <v>81</v>
      </c>
      <c r="J2" s="10" t="s">
        <v>82</v>
      </c>
      <c r="K2" s="10" t="s">
        <v>83</v>
      </c>
      <c r="L2" s="10" t="s">
        <v>84</v>
      </c>
      <c r="M2" s="6"/>
      <c r="N2" s="6"/>
      <c r="O2" s="6"/>
      <c r="P2" s="3"/>
      <c r="Q2" s="3"/>
      <c r="R2" s="3"/>
      <c r="S2" s="3"/>
      <c r="T2" s="3"/>
      <c r="U2" s="3"/>
      <c r="V2" s="3"/>
      <c r="W2" s="3"/>
    </row>
    <row r="3" spans="1:23" x14ac:dyDescent="0.25">
      <c r="A3" s="1"/>
      <c r="B3" s="8" t="s">
        <v>0</v>
      </c>
      <c r="C3" s="15"/>
      <c r="D3" s="15"/>
      <c r="E3" s="4"/>
      <c r="F3" s="4"/>
      <c r="G3" s="4"/>
      <c r="H3" s="4"/>
      <c r="I3" s="4"/>
      <c r="J3" s="4"/>
      <c r="K3" s="4"/>
      <c r="L3" s="4"/>
    </row>
    <row r="4" spans="1:23" ht="195" x14ac:dyDescent="0.25">
      <c r="A4" s="2">
        <v>1</v>
      </c>
      <c r="B4" s="16" t="s">
        <v>265</v>
      </c>
      <c r="C4" s="16"/>
      <c r="D4" s="16"/>
      <c r="E4" s="5" t="s">
        <v>1</v>
      </c>
      <c r="F4" s="5">
        <v>6000</v>
      </c>
      <c r="G4" s="5"/>
      <c r="H4" s="5">
        <f>F4*G4</f>
        <v>0</v>
      </c>
      <c r="I4" s="5">
        <v>8</v>
      </c>
      <c r="J4" s="5">
        <f>L4-H4</f>
        <v>0</v>
      </c>
      <c r="K4" s="5">
        <f>G4*1.08</f>
        <v>0</v>
      </c>
      <c r="L4" s="5">
        <f>H4*1.08</f>
        <v>0</v>
      </c>
    </row>
    <row r="5" spans="1:23" x14ac:dyDescent="0.25">
      <c r="A5" s="2"/>
      <c r="B5" s="16"/>
      <c r="C5" s="16"/>
      <c r="D5" s="16"/>
      <c r="E5" s="5"/>
      <c r="F5" s="5"/>
      <c r="G5" s="8" t="s">
        <v>87</v>
      </c>
      <c r="H5" s="8"/>
      <c r="I5" s="8" t="s">
        <v>88</v>
      </c>
      <c r="J5" s="8"/>
      <c r="K5" s="8" t="s">
        <v>89</v>
      </c>
      <c r="L5" s="8"/>
    </row>
    <row r="6" spans="1:23" x14ac:dyDescent="0.25">
      <c r="A6" s="1"/>
      <c r="B6" s="8" t="s">
        <v>2</v>
      </c>
      <c r="C6" s="15"/>
      <c r="D6" s="15"/>
      <c r="E6" s="4"/>
      <c r="F6" s="4"/>
      <c r="G6" s="4"/>
      <c r="H6" s="4"/>
      <c r="I6" s="4"/>
      <c r="J6" s="4"/>
      <c r="K6" s="4"/>
      <c r="L6" s="4"/>
    </row>
    <row r="7" spans="1:23" ht="405" x14ac:dyDescent="0.25">
      <c r="A7" s="2">
        <v>1</v>
      </c>
      <c r="B7" s="16" t="s">
        <v>3</v>
      </c>
      <c r="C7" s="16"/>
      <c r="D7" s="16"/>
      <c r="E7" s="5" t="s">
        <v>1</v>
      </c>
      <c r="F7" s="5">
        <v>3000</v>
      </c>
      <c r="G7" s="5"/>
      <c r="H7" s="5">
        <f>F7*G7</f>
        <v>0</v>
      </c>
      <c r="I7" s="5">
        <v>8</v>
      </c>
      <c r="J7" s="5">
        <f>L7-H7</f>
        <v>0</v>
      </c>
      <c r="K7" s="5">
        <f t="shared" ref="K7:L9" si="0">G7*1.08</f>
        <v>0</v>
      </c>
      <c r="L7" s="5">
        <f t="shared" si="0"/>
        <v>0</v>
      </c>
    </row>
    <row r="8" spans="1:23" ht="180" x14ac:dyDescent="0.25">
      <c r="A8" s="2">
        <v>2</v>
      </c>
      <c r="B8" s="16" t="s">
        <v>4</v>
      </c>
      <c r="C8" s="16"/>
      <c r="D8" s="16"/>
      <c r="E8" s="5" t="s">
        <v>1</v>
      </c>
      <c r="F8" s="5">
        <v>2000</v>
      </c>
      <c r="G8" s="5"/>
      <c r="H8" s="5">
        <f>F8*G8</f>
        <v>0</v>
      </c>
      <c r="I8" s="5">
        <v>8</v>
      </c>
      <c r="J8" s="5">
        <f>L8-H8</f>
        <v>0</v>
      </c>
      <c r="K8" s="5">
        <f t="shared" si="0"/>
        <v>0</v>
      </c>
      <c r="L8" s="5">
        <f t="shared" si="0"/>
        <v>0</v>
      </c>
    </row>
    <row r="9" spans="1:23" ht="409.5" x14ac:dyDescent="0.25">
      <c r="A9" s="2">
        <v>3</v>
      </c>
      <c r="B9" s="16" t="s">
        <v>86</v>
      </c>
      <c r="C9" s="16"/>
      <c r="D9" s="16"/>
      <c r="E9" s="5" t="s">
        <v>1</v>
      </c>
      <c r="F9" s="5">
        <v>50</v>
      </c>
      <c r="G9" s="5"/>
      <c r="H9" s="5">
        <f>F9*G9</f>
        <v>0</v>
      </c>
      <c r="I9" s="5">
        <v>8</v>
      </c>
      <c r="J9" s="5">
        <f>L9-H9</f>
        <v>0</v>
      </c>
      <c r="K9" s="5">
        <f t="shared" si="0"/>
        <v>0</v>
      </c>
      <c r="L9" s="5">
        <f t="shared" si="0"/>
        <v>0</v>
      </c>
    </row>
    <row r="10" spans="1:23" x14ac:dyDescent="0.25">
      <c r="A10" s="2"/>
      <c r="B10" s="16"/>
      <c r="C10" s="16"/>
      <c r="D10" s="16"/>
      <c r="E10" s="5"/>
      <c r="F10" s="5"/>
      <c r="G10" s="8" t="s">
        <v>87</v>
      </c>
      <c r="H10" s="8">
        <f>SUM(H7:H9)</f>
        <v>0</v>
      </c>
      <c r="I10" s="8" t="s">
        <v>88</v>
      </c>
      <c r="J10" s="8">
        <f>SUM(J7:J9)</f>
        <v>0</v>
      </c>
      <c r="K10" s="8" t="s">
        <v>89</v>
      </c>
      <c r="L10" s="8">
        <f>SUM(L7:L9)</f>
        <v>0</v>
      </c>
    </row>
    <row r="11" spans="1:23" x14ac:dyDescent="0.25">
      <c r="A11" s="1"/>
      <c r="B11" s="8" t="s">
        <v>5</v>
      </c>
      <c r="C11" s="15"/>
      <c r="D11" s="15"/>
      <c r="E11" s="4"/>
      <c r="F11" s="4"/>
      <c r="G11" s="4"/>
      <c r="H11" s="4"/>
      <c r="I11" s="4"/>
      <c r="J11" s="4"/>
      <c r="K11" s="4"/>
      <c r="L11" s="4"/>
    </row>
    <row r="12" spans="1:23" ht="210" x14ac:dyDescent="0.25">
      <c r="A12" s="2">
        <v>1</v>
      </c>
      <c r="B12" s="16" t="s">
        <v>6</v>
      </c>
      <c r="C12" s="16"/>
      <c r="D12" s="16"/>
      <c r="E12" s="5" t="s">
        <v>1</v>
      </c>
      <c r="F12" s="5">
        <v>2000</v>
      </c>
      <c r="G12" s="5"/>
      <c r="H12" s="5">
        <f>F12*G12</f>
        <v>0</v>
      </c>
      <c r="I12" s="5">
        <v>8</v>
      </c>
      <c r="J12" s="5">
        <f>L12-H12</f>
        <v>0</v>
      </c>
      <c r="K12" s="5">
        <f>G12*1.08</f>
        <v>0</v>
      </c>
      <c r="L12" s="5">
        <f>H12*1.08</f>
        <v>0</v>
      </c>
    </row>
    <row r="13" spans="1:23" x14ac:dyDescent="0.25">
      <c r="A13" s="2"/>
      <c r="B13" s="16"/>
      <c r="C13" s="16"/>
      <c r="D13" s="16"/>
      <c r="E13" s="5"/>
      <c r="F13" s="5"/>
      <c r="G13" s="8" t="s">
        <v>87</v>
      </c>
      <c r="H13" s="8"/>
      <c r="I13" s="8" t="s">
        <v>88</v>
      </c>
      <c r="J13" s="8"/>
      <c r="K13" s="8" t="s">
        <v>89</v>
      </c>
      <c r="L13" s="8"/>
    </row>
    <row r="14" spans="1:23" x14ac:dyDescent="0.25">
      <c r="A14" s="1"/>
      <c r="B14" s="8" t="s">
        <v>7</v>
      </c>
      <c r="C14" s="15"/>
      <c r="D14" s="15"/>
      <c r="E14" s="4"/>
      <c r="F14" s="4"/>
      <c r="G14" s="4"/>
      <c r="H14" s="4"/>
      <c r="I14" s="4"/>
      <c r="J14" s="4"/>
      <c r="K14" s="4"/>
      <c r="L14" s="4"/>
    </row>
    <row r="15" spans="1:23" ht="165" customHeight="1" x14ac:dyDescent="0.25">
      <c r="A15" s="2">
        <v>1</v>
      </c>
      <c r="B15" s="16" t="s">
        <v>8</v>
      </c>
      <c r="C15" s="16"/>
      <c r="D15" s="16"/>
      <c r="E15" s="5" t="s">
        <v>1</v>
      </c>
      <c r="F15" s="5">
        <v>500</v>
      </c>
      <c r="G15" s="5"/>
      <c r="H15" s="5">
        <f>F15*G15</f>
        <v>0</v>
      </c>
      <c r="I15" s="5">
        <v>8</v>
      </c>
      <c r="J15" s="5">
        <f>L15-H15</f>
        <v>0</v>
      </c>
      <c r="K15" s="5">
        <f t="shared" ref="K15:L17" si="1">G15*1.08</f>
        <v>0</v>
      </c>
      <c r="L15" s="5">
        <f t="shared" si="1"/>
        <v>0</v>
      </c>
    </row>
    <row r="16" spans="1:23" ht="165" x14ac:dyDescent="0.25">
      <c r="A16" s="2">
        <v>2</v>
      </c>
      <c r="B16" s="16" t="s">
        <v>9</v>
      </c>
      <c r="C16" s="16"/>
      <c r="D16" s="16"/>
      <c r="E16" s="5" t="s">
        <v>1</v>
      </c>
      <c r="F16" s="5">
        <v>200</v>
      </c>
      <c r="G16" s="5"/>
      <c r="H16" s="5">
        <f>F16*G16</f>
        <v>0</v>
      </c>
      <c r="I16" s="5">
        <v>8</v>
      </c>
      <c r="J16" s="5">
        <f>L16-H16</f>
        <v>0</v>
      </c>
      <c r="K16" s="5">
        <f t="shared" si="1"/>
        <v>0</v>
      </c>
      <c r="L16" s="5">
        <f t="shared" si="1"/>
        <v>0</v>
      </c>
    </row>
    <row r="17" spans="1:12" ht="180" x14ac:dyDescent="0.25">
      <c r="A17" s="2">
        <v>3</v>
      </c>
      <c r="B17" s="16" t="s">
        <v>10</v>
      </c>
      <c r="C17" s="16"/>
      <c r="D17" s="16"/>
      <c r="E17" s="5" t="s">
        <v>1</v>
      </c>
      <c r="F17" s="5">
        <v>500</v>
      </c>
      <c r="G17" s="5"/>
      <c r="H17" s="5">
        <f>F17*G17</f>
        <v>0</v>
      </c>
      <c r="I17" s="5">
        <v>8</v>
      </c>
      <c r="J17" s="5">
        <f>L17-H17</f>
        <v>0</v>
      </c>
      <c r="K17" s="5">
        <f t="shared" si="1"/>
        <v>0</v>
      </c>
      <c r="L17" s="5">
        <f t="shared" si="1"/>
        <v>0</v>
      </c>
    </row>
    <row r="18" spans="1:12" x14ac:dyDescent="0.25">
      <c r="A18" s="2"/>
      <c r="B18" s="16"/>
      <c r="C18" s="16"/>
      <c r="D18" s="16"/>
      <c r="E18" s="5"/>
      <c r="F18" s="5"/>
      <c r="G18" s="8" t="s">
        <v>87</v>
      </c>
      <c r="H18" s="8">
        <f>SUM(H15:H17)</f>
        <v>0</v>
      </c>
      <c r="I18" s="8" t="s">
        <v>88</v>
      </c>
      <c r="J18" s="8">
        <f>SUM(J15:J17)</f>
        <v>0</v>
      </c>
      <c r="K18" s="8" t="s">
        <v>89</v>
      </c>
      <c r="L18" s="8">
        <f>SUM(L15:L17)</f>
        <v>0</v>
      </c>
    </row>
    <row r="19" spans="1:12" x14ac:dyDescent="0.25">
      <c r="A19" s="1"/>
      <c r="B19" s="8" t="s">
        <v>11</v>
      </c>
      <c r="C19" s="15"/>
      <c r="D19" s="15"/>
      <c r="E19" s="4"/>
      <c r="F19" s="4"/>
      <c r="G19" s="4"/>
      <c r="H19" s="4"/>
      <c r="I19" s="4"/>
      <c r="J19" s="4"/>
      <c r="K19" s="4"/>
      <c r="L19" s="4"/>
    </row>
    <row r="20" spans="1:12" ht="135" x14ac:dyDescent="0.25">
      <c r="A20" s="2">
        <v>1</v>
      </c>
      <c r="B20" s="16" t="s">
        <v>12</v>
      </c>
      <c r="C20" s="16"/>
      <c r="D20" s="16"/>
      <c r="E20" s="5" t="s">
        <v>1</v>
      </c>
      <c r="F20" s="5">
        <v>300</v>
      </c>
      <c r="G20" s="5"/>
      <c r="H20" s="5">
        <f>F20*G20</f>
        <v>0</v>
      </c>
      <c r="I20" s="5">
        <v>8</v>
      </c>
      <c r="J20" s="5">
        <f>L20-H20</f>
        <v>0</v>
      </c>
      <c r="K20" s="5">
        <f>G20*1.08</f>
        <v>0</v>
      </c>
      <c r="L20" s="5">
        <f>H20*1.08</f>
        <v>0</v>
      </c>
    </row>
    <row r="21" spans="1:12" ht="255" x14ac:dyDescent="0.25">
      <c r="A21" s="2">
        <v>2</v>
      </c>
      <c r="B21" s="16" t="s">
        <v>13</v>
      </c>
      <c r="C21" s="16"/>
      <c r="D21" s="16"/>
      <c r="E21" s="5" t="s">
        <v>1</v>
      </c>
      <c r="F21" s="5">
        <v>200</v>
      </c>
      <c r="G21" s="5"/>
      <c r="H21" s="5">
        <f>F21*G21</f>
        <v>0</v>
      </c>
      <c r="I21" s="5">
        <v>8</v>
      </c>
      <c r="J21" s="5">
        <f>L21-H21</f>
        <v>0</v>
      </c>
      <c r="K21" s="5">
        <f>G21*1.08</f>
        <v>0</v>
      </c>
      <c r="L21" s="5">
        <f>H21*1.08</f>
        <v>0</v>
      </c>
    </row>
    <row r="22" spans="1:12" x14ac:dyDescent="0.25">
      <c r="A22" s="2"/>
      <c r="B22" s="16"/>
      <c r="C22" s="16"/>
      <c r="D22" s="16"/>
      <c r="E22" s="5"/>
      <c r="F22" s="5"/>
      <c r="G22" s="8" t="s">
        <v>87</v>
      </c>
      <c r="H22" s="8">
        <f>SUM(H20:H21)</f>
        <v>0</v>
      </c>
      <c r="I22" s="8" t="s">
        <v>88</v>
      </c>
      <c r="J22" s="8">
        <f>SUM(J20:J21)</f>
        <v>0</v>
      </c>
      <c r="K22" s="8" t="s">
        <v>89</v>
      </c>
      <c r="L22" s="8">
        <f>SUM(L20:L21)</f>
        <v>0</v>
      </c>
    </row>
    <row r="23" spans="1:12" x14ac:dyDescent="0.25">
      <c r="A23" s="1"/>
      <c r="B23" s="8" t="s">
        <v>14</v>
      </c>
      <c r="C23" s="15"/>
      <c r="D23" s="15"/>
      <c r="E23" s="4"/>
      <c r="F23" s="4"/>
      <c r="G23" s="4"/>
      <c r="H23" s="4"/>
      <c r="I23" s="4"/>
      <c r="J23" s="4"/>
      <c r="K23" s="4"/>
      <c r="L23" s="4"/>
    </row>
    <row r="24" spans="1:12" ht="270" x14ac:dyDescent="0.25">
      <c r="A24" s="2">
        <v>1</v>
      </c>
      <c r="B24" s="16" t="s">
        <v>15</v>
      </c>
      <c r="C24" s="16"/>
      <c r="D24" s="16"/>
      <c r="E24" s="5" t="s">
        <v>1</v>
      </c>
      <c r="F24" s="5">
        <v>300</v>
      </c>
      <c r="G24" s="5"/>
      <c r="H24" s="5">
        <f>F24*G24</f>
        <v>0</v>
      </c>
      <c r="I24" s="5">
        <v>8</v>
      </c>
      <c r="J24" s="5">
        <f>L24-H24</f>
        <v>0</v>
      </c>
      <c r="K24" s="5">
        <f t="shared" ref="K24:L26" si="2">G24*1.08</f>
        <v>0</v>
      </c>
      <c r="L24" s="5">
        <f t="shared" si="2"/>
        <v>0</v>
      </c>
    </row>
    <row r="25" spans="1:12" ht="165" x14ac:dyDescent="0.25">
      <c r="A25" s="2">
        <v>2</v>
      </c>
      <c r="B25" s="16" t="s">
        <v>16</v>
      </c>
      <c r="C25" s="16"/>
      <c r="D25" s="16"/>
      <c r="E25" s="5" t="s">
        <v>1</v>
      </c>
      <c r="F25" s="5">
        <v>30</v>
      </c>
      <c r="G25" s="5"/>
      <c r="H25" s="5">
        <f>F25*G25</f>
        <v>0</v>
      </c>
      <c r="I25" s="5">
        <v>8</v>
      </c>
      <c r="J25" s="5">
        <f>L25-H25</f>
        <v>0</v>
      </c>
      <c r="K25" s="5">
        <f t="shared" si="2"/>
        <v>0</v>
      </c>
      <c r="L25" s="5">
        <f t="shared" si="2"/>
        <v>0</v>
      </c>
    </row>
    <row r="26" spans="1:12" ht="210" x14ac:dyDescent="0.25">
      <c r="A26" s="2">
        <v>3</v>
      </c>
      <c r="B26" s="16" t="s">
        <v>17</v>
      </c>
      <c r="C26" s="16"/>
      <c r="D26" s="16"/>
      <c r="E26" s="5" t="s">
        <v>1</v>
      </c>
      <c r="F26" s="5">
        <v>600</v>
      </c>
      <c r="G26" s="5"/>
      <c r="H26" s="5">
        <f>F26*G26</f>
        <v>0</v>
      </c>
      <c r="I26" s="5">
        <v>8</v>
      </c>
      <c r="J26" s="5">
        <f>L26-H26</f>
        <v>0</v>
      </c>
      <c r="K26" s="5">
        <f t="shared" si="2"/>
        <v>0</v>
      </c>
      <c r="L26" s="5">
        <f t="shared" si="2"/>
        <v>0</v>
      </c>
    </row>
    <row r="27" spans="1:12" x14ac:dyDescent="0.25">
      <c r="A27" s="2"/>
      <c r="B27" s="16"/>
      <c r="C27" s="16"/>
      <c r="D27" s="16"/>
      <c r="E27" s="5"/>
      <c r="F27" s="5"/>
      <c r="G27" s="8" t="s">
        <v>87</v>
      </c>
      <c r="H27" s="8">
        <f>SUM(H24:H26)</f>
        <v>0</v>
      </c>
      <c r="I27" s="8" t="s">
        <v>88</v>
      </c>
      <c r="J27" s="8">
        <f>SUM(J24:J26)</f>
        <v>0</v>
      </c>
      <c r="K27" s="8" t="s">
        <v>89</v>
      </c>
      <c r="L27" s="8">
        <f>SUM(L24:L26)</f>
        <v>0</v>
      </c>
    </row>
    <row r="28" spans="1:12" x14ac:dyDescent="0.25">
      <c r="A28" s="1"/>
      <c r="B28" s="8" t="s">
        <v>18</v>
      </c>
      <c r="C28" s="15"/>
      <c r="D28" s="15"/>
      <c r="E28" s="4"/>
      <c r="F28" s="4"/>
      <c r="G28" s="4"/>
      <c r="H28" s="4"/>
      <c r="I28" s="4"/>
      <c r="J28" s="4"/>
      <c r="K28" s="4"/>
      <c r="L28" s="4"/>
    </row>
    <row r="29" spans="1:12" ht="360" x14ac:dyDescent="0.25">
      <c r="A29" s="2">
        <v>1</v>
      </c>
      <c r="B29" s="16" t="s">
        <v>20</v>
      </c>
      <c r="C29" s="16"/>
      <c r="D29" s="16"/>
      <c r="E29" s="5" t="s">
        <v>1</v>
      </c>
      <c r="F29" s="5">
        <v>1000</v>
      </c>
      <c r="G29" s="5"/>
      <c r="H29" s="5">
        <f>F29*G29</f>
        <v>0</v>
      </c>
      <c r="I29" s="5">
        <v>8</v>
      </c>
      <c r="J29" s="5">
        <f>L29-H29</f>
        <v>0</v>
      </c>
      <c r="K29" s="5">
        <f>G29*1.08</f>
        <v>0</v>
      </c>
      <c r="L29" s="5">
        <f>H29*1.08</f>
        <v>0</v>
      </c>
    </row>
    <row r="30" spans="1:12" ht="405" x14ac:dyDescent="0.25">
      <c r="A30" s="2">
        <v>2</v>
      </c>
      <c r="B30" s="16" t="s">
        <v>19</v>
      </c>
      <c r="C30" s="16"/>
      <c r="D30" s="16"/>
      <c r="E30" s="5" t="s">
        <v>1</v>
      </c>
      <c r="F30" s="5">
        <v>200</v>
      </c>
      <c r="G30" s="5"/>
      <c r="H30" s="5">
        <f>F30*G30</f>
        <v>0</v>
      </c>
      <c r="I30" s="5">
        <v>8</v>
      </c>
      <c r="J30" s="5">
        <f>L30-H30</f>
        <v>0</v>
      </c>
      <c r="K30" s="5">
        <f>G30*1.08</f>
        <v>0</v>
      </c>
      <c r="L30" s="5">
        <f>H30*1.08</f>
        <v>0</v>
      </c>
    </row>
    <row r="31" spans="1:12" x14ac:dyDescent="0.25">
      <c r="A31" s="2"/>
      <c r="B31" s="16"/>
      <c r="C31" s="16"/>
      <c r="D31" s="16"/>
      <c r="E31" s="5"/>
      <c r="F31" s="5"/>
      <c r="G31" s="8" t="s">
        <v>87</v>
      </c>
      <c r="H31" s="8">
        <f>SUM(H29:H30)</f>
        <v>0</v>
      </c>
      <c r="I31" s="8" t="s">
        <v>88</v>
      </c>
      <c r="J31" s="8">
        <f>SUM(J29:J30)</f>
        <v>0</v>
      </c>
      <c r="K31" s="8" t="s">
        <v>89</v>
      </c>
      <c r="L31" s="8">
        <f>SUM(L29:L30)</f>
        <v>0</v>
      </c>
    </row>
    <row r="32" spans="1:12" x14ac:dyDescent="0.25">
      <c r="A32" s="1"/>
      <c r="B32" s="8" t="s">
        <v>21</v>
      </c>
      <c r="C32" s="15"/>
      <c r="D32" s="15"/>
      <c r="E32" s="4"/>
      <c r="F32" s="4"/>
      <c r="G32" s="4"/>
      <c r="H32" s="4"/>
      <c r="I32" s="4"/>
      <c r="J32" s="4"/>
      <c r="K32" s="4"/>
      <c r="L32" s="4"/>
    </row>
    <row r="33" spans="1:12" ht="180" x14ac:dyDescent="0.25">
      <c r="A33" s="2">
        <v>1</v>
      </c>
      <c r="B33" s="16" t="s">
        <v>22</v>
      </c>
      <c r="C33" s="16"/>
      <c r="D33" s="16"/>
      <c r="E33" s="5" t="s">
        <v>1</v>
      </c>
      <c r="F33" s="5">
        <v>50</v>
      </c>
      <c r="G33" s="5"/>
      <c r="H33" s="5">
        <f t="shared" ref="H33:H38" si="3">F33*G33</f>
        <v>0</v>
      </c>
      <c r="I33" s="5">
        <v>8</v>
      </c>
      <c r="J33" s="5">
        <f t="shared" ref="J33:J39" si="4">L33-H33</f>
        <v>0</v>
      </c>
      <c r="K33" s="5">
        <f t="shared" ref="K33:L38" si="5">G33*1.08</f>
        <v>0</v>
      </c>
      <c r="L33" s="5">
        <f t="shared" si="5"/>
        <v>0</v>
      </c>
    </row>
    <row r="34" spans="1:12" ht="150" x14ac:dyDescent="0.25">
      <c r="A34" s="2">
        <v>2</v>
      </c>
      <c r="B34" s="16" t="s">
        <v>23</v>
      </c>
      <c r="C34" s="16"/>
      <c r="D34" s="16"/>
      <c r="E34" s="5" t="s">
        <v>1</v>
      </c>
      <c r="F34" s="5">
        <v>30</v>
      </c>
      <c r="G34" s="5"/>
      <c r="H34" s="5">
        <f t="shared" si="3"/>
        <v>0</v>
      </c>
      <c r="I34" s="5">
        <v>8</v>
      </c>
      <c r="J34" s="5">
        <f t="shared" si="4"/>
        <v>0</v>
      </c>
      <c r="K34" s="5">
        <f t="shared" si="5"/>
        <v>0</v>
      </c>
      <c r="L34" s="5">
        <f t="shared" si="5"/>
        <v>0</v>
      </c>
    </row>
    <row r="35" spans="1:12" ht="195" x14ac:dyDescent="0.25">
      <c r="A35" s="2">
        <v>3</v>
      </c>
      <c r="B35" s="16" t="s">
        <v>24</v>
      </c>
      <c r="C35" s="16"/>
      <c r="D35" s="16"/>
      <c r="E35" s="5" t="s">
        <v>1</v>
      </c>
      <c r="F35" s="5">
        <v>20</v>
      </c>
      <c r="G35" s="5"/>
      <c r="H35" s="5">
        <f t="shared" si="3"/>
        <v>0</v>
      </c>
      <c r="I35" s="5">
        <v>8</v>
      </c>
      <c r="J35" s="5">
        <f t="shared" si="4"/>
        <v>0</v>
      </c>
      <c r="K35" s="5">
        <f t="shared" si="5"/>
        <v>0</v>
      </c>
      <c r="L35" s="5">
        <f t="shared" si="5"/>
        <v>0</v>
      </c>
    </row>
    <row r="36" spans="1:12" ht="195" x14ac:dyDescent="0.25">
      <c r="A36" s="2">
        <v>4</v>
      </c>
      <c r="B36" s="16" t="s">
        <v>25</v>
      </c>
      <c r="C36" s="16"/>
      <c r="D36" s="16"/>
      <c r="E36" s="5" t="s">
        <v>1</v>
      </c>
      <c r="F36" s="5">
        <v>1000</v>
      </c>
      <c r="G36" s="5"/>
      <c r="H36" s="5">
        <f t="shared" si="3"/>
        <v>0</v>
      </c>
      <c r="I36" s="5">
        <v>8</v>
      </c>
      <c r="J36" s="5">
        <f t="shared" si="4"/>
        <v>0</v>
      </c>
      <c r="K36" s="5">
        <f t="shared" si="5"/>
        <v>0</v>
      </c>
      <c r="L36" s="5">
        <f t="shared" si="5"/>
        <v>0</v>
      </c>
    </row>
    <row r="37" spans="1:12" ht="165" x14ac:dyDescent="0.25">
      <c r="A37" s="2">
        <v>5</v>
      </c>
      <c r="B37" s="16" t="s">
        <v>26</v>
      </c>
      <c r="C37" s="16"/>
      <c r="D37" s="16"/>
      <c r="E37" s="5" t="s">
        <v>1</v>
      </c>
      <c r="F37" s="5">
        <v>50</v>
      </c>
      <c r="G37" s="5"/>
      <c r="H37" s="5">
        <f t="shared" si="3"/>
        <v>0</v>
      </c>
      <c r="I37" s="5">
        <v>8</v>
      </c>
      <c r="J37" s="5">
        <f t="shared" si="4"/>
        <v>0</v>
      </c>
      <c r="K37" s="5">
        <f t="shared" si="5"/>
        <v>0</v>
      </c>
      <c r="L37" s="5">
        <f t="shared" si="5"/>
        <v>0</v>
      </c>
    </row>
    <row r="38" spans="1:12" ht="165" x14ac:dyDescent="0.25">
      <c r="A38" s="2">
        <v>6</v>
      </c>
      <c r="B38" s="16" t="s">
        <v>27</v>
      </c>
      <c r="C38" s="16"/>
      <c r="D38" s="16"/>
      <c r="E38" s="5" t="s">
        <v>1</v>
      </c>
      <c r="F38" s="5">
        <v>30</v>
      </c>
      <c r="G38" s="5"/>
      <c r="H38" s="5">
        <f t="shared" si="3"/>
        <v>0</v>
      </c>
      <c r="I38" s="5">
        <v>8</v>
      </c>
      <c r="J38" s="5">
        <f t="shared" si="4"/>
        <v>0</v>
      </c>
      <c r="K38" s="5">
        <f t="shared" si="5"/>
        <v>0</v>
      </c>
      <c r="L38" s="5">
        <f t="shared" si="5"/>
        <v>0</v>
      </c>
    </row>
    <row r="39" spans="1:12" x14ac:dyDescent="0.25">
      <c r="A39" s="2"/>
      <c r="B39" s="16"/>
      <c r="C39" s="16"/>
      <c r="D39" s="16"/>
      <c r="E39" s="5"/>
      <c r="F39" s="5"/>
      <c r="G39" s="8" t="s">
        <v>87</v>
      </c>
      <c r="H39" s="8">
        <f>SUM(H33:H38)</f>
        <v>0</v>
      </c>
      <c r="I39" s="8" t="s">
        <v>88</v>
      </c>
      <c r="J39" s="8">
        <f t="shared" si="4"/>
        <v>0</v>
      </c>
      <c r="K39" s="8" t="s">
        <v>89</v>
      </c>
      <c r="L39" s="8">
        <f>H39*1.08</f>
        <v>0</v>
      </c>
    </row>
    <row r="40" spans="1:12" x14ac:dyDescent="0.25">
      <c r="A40" s="1"/>
      <c r="B40" s="8" t="s">
        <v>28</v>
      </c>
      <c r="C40" s="15"/>
      <c r="D40" s="15"/>
      <c r="E40" s="4"/>
      <c r="F40" s="4"/>
      <c r="G40" s="4"/>
      <c r="H40" s="4"/>
      <c r="I40" s="4"/>
      <c r="J40" s="4"/>
      <c r="K40" s="4"/>
      <c r="L40" s="4"/>
    </row>
    <row r="41" spans="1:12" ht="135" x14ac:dyDescent="0.25">
      <c r="A41" s="2">
        <v>1</v>
      </c>
      <c r="B41" s="16" t="s">
        <v>29</v>
      </c>
      <c r="C41" s="16"/>
      <c r="D41" s="16"/>
      <c r="E41" s="5" t="s">
        <v>1</v>
      </c>
      <c r="F41" s="5">
        <v>100</v>
      </c>
      <c r="G41" s="5"/>
      <c r="H41" s="5">
        <f>F41*G41</f>
        <v>0</v>
      </c>
      <c r="I41" s="5">
        <v>8</v>
      </c>
      <c r="J41" s="5">
        <f>L41-H41</f>
        <v>0</v>
      </c>
      <c r="K41" s="5">
        <f>G41*1.08</f>
        <v>0</v>
      </c>
      <c r="L41" s="5">
        <f>H41*1.08</f>
        <v>0</v>
      </c>
    </row>
    <row r="42" spans="1:12" ht="120" x14ac:dyDescent="0.25">
      <c r="A42" s="2">
        <v>2</v>
      </c>
      <c r="B42" s="16" t="s">
        <v>30</v>
      </c>
      <c r="C42" s="16"/>
      <c r="D42" s="16"/>
      <c r="E42" s="5" t="s">
        <v>1</v>
      </c>
      <c r="F42" s="5">
        <v>100</v>
      </c>
      <c r="G42" s="5"/>
      <c r="H42" s="5">
        <f>F42*G42</f>
        <v>0</v>
      </c>
      <c r="I42" s="5">
        <v>8</v>
      </c>
      <c r="J42" s="5">
        <f>L42-H42</f>
        <v>0</v>
      </c>
      <c r="K42" s="5">
        <f>G42*1.08</f>
        <v>0</v>
      </c>
      <c r="L42" s="5">
        <f>H42*1.08</f>
        <v>0</v>
      </c>
    </row>
    <row r="43" spans="1:12" x14ac:dyDescent="0.25">
      <c r="A43" s="2"/>
      <c r="B43" s="16"/>
      <c r="C43" s="16"/>
      <c r="D43" s="16"/>
      <c r="E43" s="5"/>
      <c r="F43" s="5"/>
      <c r="G43" s="8" t="s">
        <v>87</v>
      </c>
      <c r="H43" s="8">
        <f>SUM(H41:H42)</f>
        <v>0</v>
      </c>
      <c r="I43" s="8" t="s">
        <v>88</v>
      </c>
      <c r="J43" s="8">
        <f>SUM(J41:J42)</f>
        <v>0</v>
      </c>
      <c r="K43" s="8" t="s">
        <v>89</v>
      </c>
      <c r="L43" s="8">
        <f>SUM(L41:L42)</f>
        <v>0</v>
      </c>
    </row>
    <row r="44" spans="1:12" x14ac:dyDescent="0.25">
      <c r="A44" s="1"/>
      <c r="B44" s="8" t="s">
        <v>31</v>
      </c>
      <c r="C44" s="15"/>
      <c r="D44" s="15"/>
      <c r="E44" s="4"/>
      <c r="F44" s="4"/>
      <c r="G44" s="4"/>
      <c r="H44" s="4"/>
      <c r="I44" s="4"/>
      <c r="J44" s="4"/>
      <c r="K44" s="4"/>
      <c r="L44" s="4"/>
    </row>
    <row r="45" spans="1:12" ht="120" x14ac:dyDescent="0.25">
      <c r="A45" s="2">
        <v>1</v>
      </c>
      <c r="B45" s="16" t="s">
        <v>32</v>
      </c>
      <c r="C45" s="16"/>
      <c r="D45" s="16"/>
      <c r="E45" s="5" t="s">
        <v>1</v>
      </c>
      <c r="F45" s="5">
        <v>600</v>
      </c>
      <c r="G45" s="5"/>
      <c r="H45" s="5">
        <f>F45*G45</f>
        <v>0</v>
      </c>
      <c r="I45" s="5">
        <v>8</v>
      </c>
      <c r="J45" s="5">
        <f>L45-H45</f>
        <v>0</v>
      </c>
      <c r="K45" s="5">
        <f t="shared" ref="K45:L48" si="6">G45*1.08</f>
        <v>0</v>
      </c>
      <c r="L45" s="5">
        <f t="shared" si="6"/>
        <v>0</v>
      </c>
    </row>
    <row r="46" spans="1:12" ht="195" x14ac:dyDescent="0.25">
      <c r="A46" s="2">
        <v>2</v>
      </c>
      <c r="B46" s="16" t="s">
        <v>33</v>
      </c>
      <c r="C46" s="16"/>
      <c r="D46" s="16"/>
      <c r="E46" s="5" t="s">
        <v>1</v>
      </c>
      <c r="F46" s="5">
        <v>300</v>
      </c>
      <c r="G46" s="5"/>
      <c r="H46" s="5">
        <f>F46*G46</f>
        <v>0</v>
      </c>
      <c r="I46" s="5">
        <v>8</v>
      </c>
      <c r="J46" s="5">
        <f>L46-H46</f>
        <v>0</v>
      </c>
      <c r="K46" s="5">
        <f t="shared" si="6"/>
        <v>0</v>
      </c>
      <c r="L46" s="5">
        <f t="shared" si="6"/>
        <v>0</v>
      </c>
    </row>
    <row r="47" spans="1:12" ht="195" x14ac:dyDescent="0.25">
      <c r="A47" s="2">
        <v>3</v>
      </c>
      <c r="B47" s="16" t="s">
        <v>34</v>
      </c>
      <c r="C47" s="16"/>
      <c r="D47" s="16"/>
      <c r="E47" s="5" t="s">
        <v>1</v>
      </c>
      <c r="F47" s="5">
        <v>300</v>
      </c>
      <c r="G47" s="5"/>
      <c r="H47" s="5">
        <f>F47*G47</f>
        <v>0</v>
      </c>
      <c r="I47" s="5">
        <v>8</v>
      </c>
      <c r="J47" s="5">
        <f>L47-H47</f>
        <v>0</v>
      </c>
      <c r="K47" s="5">
        <f t="shared" si="6"/>
        <v>0</v>
      </c>
      <c r="L47" s="5">
        <f t="shared" si="6"/>
        <v>0</v>
      </c>
    </row>
    <row r="48" spans="1:12" ht="195" x14ac:dyDescent="0.25">
      <c r="A48" s="2">
        <v>4</v>
      </c>
      <c r="B48" s="16" t="s">
        <v>35</v>
      </c>
      <c r="C48" s="16"/>
      <c r="D48" s="16"/>
      <c r="E48" s="5" t="s">
        <v>1</v>
      </c>
      <c r="F48" s="5">
        <v>30</v>
      </c>
      <c r="G48" s="5"/>
      <c r="H48" s="5">
        <f>F48*G48</f>
        <v>0</v>
      </c>
      <c r="I48" s="5">
        <v>8</v>
      </c>
      <c r="J48" s="5">
        <f>L48-H48</f>
        <v>0</v>
      </c>
      <c r="K48" s="5">
        <f t="shared" si="6"/>
        <v>0</v>
      </c>
      <c r="L48" s="5">
        <f t="shared" si="6"/>
        <v>0</v>
      </c>
    </row>
    <row r="49" spans="1:12" x14ac:dyDescent="0.25">
      <c r="A49" s="2"/>
      <c r="B49" s="16"/>
      <c r="C49" s="16"/>
      <c r="D49" s="16"/>
      <c r="E49" s="5"/>
      <c r="F49" s="5"/>
      <c r="G49" s="8" t="s">
        <v>87</v>
      </c>
      <c r="H49" s="8">
        <f>SUM(H45:H48)</f>
        <v>0</v>
      </c>
      <c r="I49" s="8" t="s">
        <v>88</v>
      </c>
      <c r="J49" s="8">
        <f>L49-H49</f>
        <v>0</v>
      </c>
      <c r="K49" s="8" t="s">
        <v>89</v>
      </c>
      <c r="L49" s="8">
        <f>H49*1.08</f>
        <v>0</v>
      </c>
    </row>
    <row r="50" spans="1:12" x14ac:dyDescent="0.25">
      <c r="A50" s="1"/>
      <c r="B50" s="8" t="s">
        <v>36</v>
      </c>
      <c r="C50" s="15"/>
      <c r="D50" s="15"/>
      <c r="E50" s="4"/>
      <c r="F50" s="4"/>
      <c r="G50" s="4"/>
      <c r="H50" s="4"/>
      <c r="I50" s="4"/>
      <c r="J50" s="4"/>
      <c r="K50" s="4"/>
      <c r="L50" s="4"/>
    </row>
    <row r="51" spans="1:12" ht="30" x14ac:dyDescent="0.25">
      <c r="A51" s="2">
        <v>1</v>
      </c>
      <c r="B51" s="16" t="s">
        <v>37</v>
      </c>
      <c r="C51" s="16"/>
      <c r="D51" s="16"/>
      <c r="E51" s="5" t="s">
        <v>1</v>
      </c>
      <c r="F51" s="5">
        <v>1000</v>
      </c>
      <c r="G51" s="5"/>
      <c r="H51" s="5">
        <f t="shared" ref="H51:H69" si="7">F51*G51</f>
        <v>0</v>
      </c>
      <c r="I51" s="5">
        <v>8</v>
      </c>
      <c r="J51" s="5">
        <f t="shared" ref="J51:J70" si="8">L51-H51</f>
        <v>0</v>
      </c>
      <c r="K51" s="5">
        <f t="shared" ref="K51:K69" si="9">G51*1.08</f>
        <v>0</v>
      </c>
      <c r="L51" s="5">
        <f t="shared" ref="L51:L69" si="10">H51*1.08</f>
        <v>0</v>
      </c>
    </row>
    <row r="52" spans="1:12" ht="30" x14ac:dyDescent="0.25">
      <c r="A52" s="2">
        <v>2</v>
      </c>
      <c r="B52" s="16" t="s">
        <v>38</v>
      </c>
      <c r="C52" s="16"/>
      <c r="D52" s="16"/>
      <c r="E52" s="5" t="s">
        <v>1</v>
      </c>
      <c r="F52" s="5">
        <v>20</v>
      </c>
      <c r="G52" s="5"/>
      <c r="H52" s="5">
        <f t="shared" si="7"/>
        <v>0</v>
      </c>
      <c r="I52" s="5">
        <v>8</v>
      </c>
      <c r="J52" s="5">
        <f t="shared" si="8"/>
        <v>0</v>
      </c>
      <c r="K52" s="5">
        <f t="shared" si="9"/>
        <v>0</v>
      </c>
      <c r="L52" s="5">
        <f t="shared" si="10"/>
        <v>0</v>
      </c>
    </row>
    <row r="53" spans="1:12" ht="30" x14ac:dyDescent="0.25">
      <c r="A53" s="2">
        <v>3</v>
      </c>
      <c r="B53" s="16" t="s">
        <v>39</v>
      </c>
      <c r="C53" s="16"/>
      <c r="D53" s="16"/>
      <c r="E53" s="5" t="s">
        <v>1</v>
      </c>
      <c r="F53" s="5">
        <v>2000</v>
      </c>
      <c r="G53" s="5"/>
      <c r="H53" s="5">
        <f t="shared" si="7"/>
        <v>0</v>
      </c>
      <c r="I53" s="5">
        <v>8</v>
      </c>
      <c r="J53" s="5">
        <f t="shared" si="8"/>
        <v>0</v>
      </c>
      <c r="K53" s="5">
        <f t="shared" si="9"/>
        <v>0</v>
      </c>
      <c r="L53" s="5">
        <f t="shared" si="10"/>
        <v>0</v>
      </c>
    </row>
    <row r="54" spans="1:12" ht="45" x14ac:dyDescent="0.25">
      <c r="A54" s="2">
        <v>4</v>
      </c>
      <c r="B54" s="16" t="s">
        <v>40</v>
      </c>
      <c r="C54" s="16"/>
      <c r="D54" s="16"/>
      <c r="E54" s="5" t="s">
        <v>1</v>
      </c>
      <c r="F54" s="5">
        <v>200</v>
      </c>
      <c r="G54" s="5"/>
      <c r="H54" s="5">
        <f t="shared" si="7"/>
        <v>0</v>
      </c>
      <c r="I54" s="5">
        <v>8</v>
      </c>
      <c r="J54" s="5">
        <f t="shared" si="8"/>
        <v>0</v>
      </c>
      <c r="K54" s="5">
        <f t="shared" si="9"/>
        <v>0</v>
      </c>
      <c r="L54" s="5">
        <f t="shared" si="10"/>
        <v>0</v>
      </c>
    </row>
    <row r="55" spans="1:12" ht="45" x14ac:dyDescent="0.25">
      <c r="A55" s="2">
        <v>5</v>
      </c>
      <c r="B55" s="16" t="s">
        <v>41</v>
      </c>
      <c r="C55" s="16"/>
      <c r="D55" s="16"/>
      <c r="E55" s="5" t="s">
        <v>1</v>
      </c>
      <c r="F55" s="5">
        <v>20</v>
      </c>
      <c r="G55" s="5"/>
      <c r="H55" s="5">
        <f t="shared" si="7"/>
        <v>0</v>
      </c>
      <c r="I55" s="5">
        <v>8</v>
      </c>
      <c r="J55" s="5">
        <f t="shared" si="8"/>
        <v>0</v>
      </c>
      <c r="K55" s="5">
        <f t="shared" si="9"/>
        <v>0</v>
      </c>
      <c r="L55" s="5">
        <f t="shared" si="10"/>
        <v>0</v>
      </c>
    </row>
    <row r="56" spans="1:12" ht="45" x14ac:dyDescent="0.25">
      <c r="A56" s="2">
        <v>6</v>
      </c>
      <c r="B56" s="16" t="s">
        <v>42</v>
      </c>
      <c r="C56" s="16"/>
      <c r="D56" s="16"/>
      <c r="E56" s="5" t="s">
        <v>1</v>
      </c>
      <c r="F56" s="5">
        <v>1000</v>
      </c>
      <c r="G56" s="5"/>
      <c r="H56" s="5">
        <f t="shared" si="7"/>
        <v>0</v>
      </c>
      <c r="I56" s="5">
        <v>8</v>
      </c>
      <c r="J56" s="5">
        <f t="shared" si="8"/>
        <v>0</v>
      </c>
      <c r="K56" s="5">
        <f t="shared" si="9"/>
        <v>0</v>
      </c>
      <c r="L56" s="5">
        <f t="shared" si="10"/>
        <v>0</v>
      </c>
    </row>
    <row r="57" spans="1:12" ht="45" x14ac:dyDescent="0.25">
      <c r="A57" s="2">
        <v>7</v>
      </c>
      <c r="B57" s="16" t="s">
        <v>43</v>
      </c>
      <c r="C57" s="16"/>
      <c r="D57" s="16"/>
      <c r="E57" s="5" t="s">
        <v>1</v>
      </c>
      <c r="F57" s="5">
        <v>100</v>
      </c>
      <c r="G57" s="5"/>
      <c r="H57" s="5">
        <f t="shared" si="7"/>
        <v>0</v>
      </c>
      <c r="I57" s="5">
        <v>8</v>
      </c>
      <c r="J57" s="5">
        <f t="shared" si="8"/>
        <v>0</v>
      </c>
      <c r="K57" s="5">
        <f t="shared" si="9"/>
        <v>0</v>
      </c>
      <c r="L57" s="5">
        <f t="shared" si="10"/>
        <v>0</v>
      </c>
    </row>
    <row r="58" spans="1:12" ht="60" x14ac:dyDescent="0.25">
      <c r="A58" s="2">
        <v>8</v>
      </c>
      <c r="B58" s="16" t="s">
        <v>44</v>
      </c>
      <c r="C58" s="16"/>
      <c r="D58" s="16"/>
      <c r="E58" s="5" t="s">
        <v>1</v>
      </c>
      <c r="F58" s="5">
        <v>3500</v>
      </c>
      <c r="G58" s="5"/>
      <c r="H58" s="5">
        <f t="shared" si="7"/>
        <v>0</v>
      </c>
      <c r="I58" s="5">
        <v>8</v>
      </c>
      <c r="J58" s="5">
        <f t="shared" si="8"/>
        <v>0</v>
      </c>
      <c r="K58" s="5">
        <f t="shared" si="9"/>
        <v>0</v>
      </c>
      <c r="L58" s="5">
        <f t="shared" si="10"/>
        <v>0</v>
      </c>
    </row>
    <row r="59" spans="1:12" ht="45" x14ac:dyDescent="0.25">
      <c r="A59" s="2">
        <v>9</v>
      </c>
      <c r="B59" s="16" t="s">
        <v>45</v>
      </c>
      <c r="C59" s="16"/>
      <c r="D59" s="16"/>
      <c r="E59" s="5" t="s">
        <v>1</v>
      </c>
      <c r="F59" s="5">
        <v>4000</v>
      </c>
      <c r="G59" s="5"/>
      <c r="H59" s="5">
        <f t="shared" si="7"/>
        <v>0</v>
      </c>
      <c r="I59" s="5">
        <v>8</v>
      </c>
      <c r="J59" s="5">
        <f t="shared" si="8"/>
        <v>0</v>
      </c>
      <c r="K59" s="5">
        <f t="shared" si="9"/>
        <v>0</v>
      </c>
      <c r="L59" s="5">
        <f t="shared" si="10"/>
        <v>0</v>
      </c>
    </row>
    <row r="60" spans="1:12" ht="30" x14ac:dyDescent="0.25">
      <c r="A60" s="2">
        <v>10</v>
      </c>
      <c r="B60" s="16" t="s">
        <v>46</v>
      </c>
      <c r="C60" s="16"/>
      <c r="D60" s="16"/>
      <c r="E60" s="5" t="s">
        <v>1</v>
      </c>
      <c r="F60" s="5">
        <v>4000</v>
      </c>
      <c r="G60" s="5"/>
      <c r="H60" s="5">
        <f t="shared" si="7"/>
        <v>0</v>
      </c>
      <c r="I60" s="5">
        <v>8</v>
      </c>
      <c r="J60" s="5">
        <f t="shared" si="8"/>
        <v>0</v>
      </c>
      <c r="K60" s="5">
        <f t="shared" si="9"/>
        <v>0</v>
      </c>
      <c r="L60" s="5">
        <f t="shared" si="10"/>
        <v>0</v>
      </c>
    </row>
    <row r="61" spans="1:12" ht="45" x14ac:dyDescent="0.25">
      <c r="A61" s="2">
        <v>11</v>
      </c>
      <c r="B61" s="16" t="s">
        <v>47</v>
      </c>
      <c r="C61" s="16"/>
      <c r="D61" s="16"/>
      <c r="E61" s="5" t="s">
        <v>1</v>
      </c>
      <c r="F61" s="5">
        <v>1000</v>
      </c>
      <c r="G61" s="5"/>
      <c r="H61" s="5">
        <f t="shared" si="7"/>
        <v>0</v>
      </c>
      <c r="I61" s="5">
        <v>8</v>
      </c>
      <c r="J61" s="5">
        <f t="shared" si="8"/>
        <v>0</v>
      </c>
      <c r="K61" s="5">
        <f t="shared" si="9"/>
        <v>0</v>
      </c>
      <c r="L61" s="5">
        <f t="shared" si="10"/>
        <v>0</v>
      </c>
    </row>
    <row r="62" spans="1:12" ht="60" x14ac:dyDescent="0.25">
      <c r="A62" s="2">
        <v>12</v>
      </c>
      <c r="B62" s="16" t="s">
        <v>48</v>
      </c>
      <c r="C62" s="16"/>
      <c r="D62" s="16"/>
      <c r="E62" s="5" t="s">
        <v>1</v>
      </c>
      <c r="F62" s="5">
        <v>1000</v>
      </c>
      <c r="G62" s="5"/>
      <c r="H62" s="5">
        <f t="shared" si="7"/>
        <v>0</v>
      </c>
      <c r="I62" s="5">
        <v>8</v>
      </c>
      <c r="J62" s="5">
        <f t="shared" si="8"/>
        <v>0</v>
      </c>
      <c r="K62" s="5">
        <f t="shared" si="9"/>
        <v>0</v>
      </c>
      <c r="L62" s="5">
        <f t="shared" si="10"/>
        <v>0</v>
      </c>
    </row>
    <row r="63" spans="1:12" ht="30" x14ac:dyDescent="0.25">
      <c r="A63" s="2">
        <v>13</v>
      </c>
      <c r="B63" s="16" t="s">
        <v>49</v>
      </c>
      <c r="C63" s="16"/>
      <c r="D63" s="16"/>
      <c r="E63" s="5" t="s">
        <v>1</v>
      </c>
      <c r="F63" s="5">
        <v>1000</v>
      </c>
      <c r="G63" s="5"/>
      <c r="H63" s="5">
        <f t="shared" si="7"/>
        <v>0</v>
      </c>
      <c r="I63" s="5">
        <v>8</v>
      </c>
      <c r="J63" s="5">
        <f t="shared" si="8"/>
        <v>0</v>
      </c>
      <c r="K63" s="5">
        <f t="shared" si="9"/>
        <v>0</v>
      </c>
      <c r="L63" s="5">
        <f t="shared" si="10"/>
        <v>0</v>
      </c>
    </row>
    <row r="64" spans="1:12" x14ac:dyDescent="0.25">
      <c r="A64" s="2">
        <v>14</v>
      </c>
      <c r="B64" s="16" t="s">
        <v>50</v>
      </c>
      <c r="C64" s="16"/>
      <c r="D64" s="16"/>
      <c r="E64" s="5" t="s">
        <v>1</v>
      </c>
      <c r="F64" s="5">
        <v>100</v>
      </c>
      <c r="G64" s="5"/>
      <c r="H64" s="5">
        <f t="shared" si="7"/>
        <v>0</v>
      </c>
      <c r="I64" s="5">
        <v>8</v>
      </c>
      <c r="J64" s="5">
        <f t="shared" si="8"/>
        <v>0</v>
      </c>
      <c r="K64" s="5">
        <f t="shared" si="9"/>
        <v>0</v>
      </c>
      <c r="L64" s="5">
        <f t="shared" si="10"/>
        <v>0</v>
      </c>
    </row>
    <row r="65" spans="1:12" x14ac:dyDescent="0.25">
      <c r="A65" s="2">
        <v>15</v>
      </c>
      <c r="B65" s="16" t="s">
        <v>51</v>
      </c>
      <c r="C65" s="16"/>
      <c r="D65" s="16"/>
      <c r="E65" s="5" t="s">
        <v>1</v>
      </c>
      <c r="F65" s="5">
        <v>100</v>
      </c>
      <c r="G65" s="5"/>
      <c r="H65" s="5">
        <f t="shared" si="7"/>
        <v>0</v>
      </c>
      <c r="I65" s="5">
        <v>8</v>
      </c>
      <c r="J65" s="5">
        <f t="shared" si="8"/>
        <v>0</v>
      </c>
      <c r="K65" s="5">
        <f t="shared" si="9"/>
        <v>0</v>
      </c>
      <c r="L65" s="5">
        <f t="shared" si="10"/>
        <v>0</v>
      </c>
    </row>
    <row r="66" spans="1:12" x14ac:dyDescent="0.25">
      <c r="A66" s="2">
        <v>16</v>
      </c>
      <c r="B66" s="16" t="s">
        <v>52</v>
      </c>
      <c r="C66" s="16"/>
      <c r="D66" s="16"/>
      <c r="E66" s="5" t="s">
        <v>1</v>
      </c>
      <c r="F66" s="5">
        <v>50</v>
      </c>
      <c r="G66" s="5"/>
      <c r="H66" s="5">
        <f t="shared" si="7"/>
        <v>0</v>
      </c>
      <c r="I66" s="5">
        <v>8</v>
      </c>
      <c r="J66" s="5">
        <f t="shared" si="8"/>
        <v>0</v>
      </c>
      <c r="K66" s="5">
        <f t="shared" si="9"/>
        <v>0</v>
      </c>
      <c r="L66" s="5">
        <f t="shared" si="10"/>
        <v>0</v>
      </c>
    </row>
    <row r="67" spans="1:12" x14ac:dyDescent="0.25">
      <c r="A67" s="2">
        <v>17</v>
      </c>
      <c r="B67" s="16" t="s">
        <v>53</v>
      </c>
      <c r="C67" s="16"/>
      <c r="D67" s="16"/>
      <c r="E67" s="5" t="s">
        <v>1</v>
      </c>
      <c r="F67" s="5">
        <v>50</v>
      </c>
      <c r="G67" s="5"/>
      <c r="H67" s="5">
        <f t="shared" si="7"/>
        <v>0</v>
      </c>
      <c r="I67" s="5">
        <v>8</v>
      </c>
      <c r="J67" s="5">
        <f t="shared" si="8"/>
        <v>0</v>
      </c>
      <c r="K67" s="5">
        <f t="shared" si="9"/>
        <v>0</v>
      </c>
      <c r="L67" s="5">
        <f t="shared" si="10"/>
        <v>0</v>
      </c>
    </row>
    <row r="68" spans="1:12" ht="45" x14ac:dyDescent="0.25">
      <c r="A68" s="2">
        <v>18</v>
      </c>
      <c r="B68" s="16" t="s">
        <v>54</v>
      </c>
      <c r="C68" s="16"/>
      <c r="D68" s="16"/>
      <c r="E68" s="5" t="s">
        <v>1</v>
      </c>
      <c r="F68" s="5">
        <v>500</v>
      </c>
      <c r="G68" s="5"/>
      <c r="H68" s="5">
        <f t="shared" si="7"/>
        <v>0</v>
      </c>
      <c r="I68" s="5">
        <v>8</v>
      </c>
      <c r="J68" s="5">
        <f t="shared" si="8"/>
        <v>0</v>
      </c>
      <c r="K68" s="5">
        <f t="shared" si="9"/>
        <v>0</v>
      </c>
      <c r="L68" s="5">
        <f t="shared" si="10"/>
        <v>0</v>
      </c>
    </row>
    <row r="69" spans="1:12" ht="30" x14ac:dyDescent="0.25">
      <c r="A69" s="2">
        <v>19</v>
      </c>
      <c r="B69" s="16" t="s">
        <v>55</v>
      </c>
      <c r="C69" s="16"/>
      <c r="D69" s="16"/>
      <c r="E69" s="5" t="s">
        <v>1</v>
      </c>
      <c r="F69" s="5">
        <v>50</v>
      </c>
      <c r="G69" s="5"/>
      <c r="H69" s="5">
        <f t="shared" si="7"/>
        <v>0</v>
      </c>
      <c r="I69" s="5">
        <v>8</v>
      </c>
      <c r="J69" s="5">
        <f t="shared" si="8"/>
        <v>0</v>
      </c>
      <c r="K69" s="5">
        <f t="shared" si="9"/>
        <v>0</v>
      </c>
      <c r="L69" s="5">
        <f t="shared" si="10"/>
        <v>0</v>
      </c>
    </row>
    <row r="70" spans="1:12" x14ac:dyDescent="0.25">
      <c r="A70" s="2"/>
      <c r="B70" s="16"/>
      <c r="C70" s="16"/>
      <c r="D70" s="16"/>
      <c r="E70" s="5"/>
      <c r="F70" s="5"/>
      <c r="G70" s="8" t="s">
        <v>87</v>
      </c>
      <c r="H70" s="8">
        <f>SUM(H51:H69)</f>
        <v>0</v>
      </c>
      <c r="I70" s="8" t="s">
        <v>88</v>
      </c>
      <c r="J70" s="8">
        <f t="shared" si="8"/>
        <v>0</v>
      </c>
      <c r="K70" s="8" t="s">
        <v>89</v>
      </c>
      <c r="L70" s="8">
        <f>H70*1.08</f>
        <v>0</v>
      </c>
    </row>
    <row r="71" spans="1:12" x14ac:dyDescent="0.25">
      <c r="A71" s="1"/>
      <c r="B71" s="8" t="s">
        <v>56</v>
      </c>
      <c r="C71" s="15"/>
      <c r="D71" s="15"/>
      <c r="E71" s="4"/>
      <c r="F71" s="4"/>
      <c r="G71" s="4"/>
      <c r="H71" s="4"/>
      <c r="I71" s="4"/>
      <c r="J71" s="4"/>
      <c r="K71" s="4"/>
      <c r="L71" s="4"/>
    </row>
    <row r="72" spans="1:12" ht="270" x14ac:dyDescent="0.25">
      <c r="A72" s="2">
        <v>1</v>
      </c>
      <c r="B72" s="16" t="s">
        <v>57</v>
      </c>
      <c r="C72" s="16"/>
      <c r="D72" s="16"/>
      <c r="E72" s="5" t="s">
        <v>1</v>
      </c>
      <c r="F72" s="5">
        <v>150</v>
      </c>
      <c r="G72" s="5"/>
      <c r="H72" s="5">
        <f>F72*G72</f>
        <v>0</v>
      </c>
      <c r="I72" s="5">
        <v>8</v>
      </c>
      <c r="J72" s="5">
        <f>L72-H72</f>
        <v>0</v>
      </c>
      <c r="K72" s="5">
        <f>G72*1.08</f>
        <v>0</v>
      </c>
      <c r="L72" s="5">
        <f>H72*1.08</f>
        <v>0</v>
      </c>
    </row>
    <row r="73" spans="1:12" x14ac:dyDescent="0.25">
      <c r="A73" s="2"/>
      <c r="B73" s="16"/>
      <c r="C73" s="16"/>
      <c r="D73" s="16"/>
      <c r="E73" s="5"/>
      <c r="F73" s="5"/>
      <c r="G73" s="8" t="s">
        <v>87</v>
      </c>
      <c r="H73" s="8"/>
      <c r="I73" s="8" t="s">
        <v>88</v>
      </c>
      <c r="J73" s="8"/>
      <c r="K73" s="8" t="s">
        <v>89</v>
      </c>
      <c r="L73" s="8"/>
    </row>
    <row r="74" spans="1:12" x14ac:dyDescent="0.25">
      <c r="A74" s="1"/>
      <c r="B74" s="8" t="s">
        <v>58</v>
      </c>
      <c r="C74" s="15"/>
      <c r="D74" s="15"/>
      <c r="E74" s="4"/>
      <c r="F74" s="4"/>
      <c r="G74" s="4"/>
      <c r="H74" s="4"/>
      <c r="I74" s="4"/>
      <c r="J74" s="4"/>
      <c r="K74" s="4"/>
      <c r="L74" s="4"/>
    </row>
    <row r="75" spans="1:12" ht="210" x14ac:dyDescent="0.25">
      <c r="A75" s="2">
        <v>1</v>
      </c>
      <c r="B75" s="16" t="s">
        <v>59</v>
      </c>
      <c r="C75" s="16"/>
      <c r="D75" s="16"/>
      <c r="E75" s="5" t="s">
        <v>1</v>
      </c>
      <c r="F75" s="5">
        <v>200</v>
      </c>
      <c r="G75" s="5"/>
      <c r="H75" s="5">
        <f>F75*G75</f>
        <v>0</v>
      </c>
      <c r="I75" s="5">
        <v>8</v>
      </c>
      <c r="J75" s="5">
        <f>L75-H75</f>
        <v>0</v>
      </c>
      <c r="K75" s="5">
        <f>G75*1.08</f>
        <v>0</v>
      </c>
      <c r="L75" s="5">
        <f>H75*1.08</f>
        <v>0</v>
      </c>
    </row>
    <row r="76" spans="1:12" x14ac:dyDescent="0.25">
      <c r="A76" s="2"/>
      <c r="B76" s="16"/>
      <c r="C76" s="16"/>
      <c r="D76" s="16"/>
      <c r="E76" s="5"/>
      <c r="F76" s="5"/>
      <c r="G76" s="8" t="s">
        <v>87</v>
      </c>
      <c r="H76" s="8"/>
      <c r="I76" s="8" t="s">
        <v>88</v>
      </c>
      <c r="J76" s="8"/>
      <c r="K76" s="8" t="s">
        <v>89</v>
      </c>
      <c r="L76" s="8"/>
    </row>
    <row r="77" spans="1:12" x14ac:dyDescent="0.25">
      <c r="A77" s="1"/>
      <c r="B77" s="8" t="s">
        <v>60</v>
      </c>
      <c r="C77" s="15"/>
      <c r="D77" s="15"/>
      <c r="E77" s="4"/>
      <c r="F77" s="4"/>
      <c r="G77" s="4"/>
      <c r="H77" s="4"/>
      <c r="I77" s="4"/>
      <c r="J77" s="4"/>
      <c r="K77" s="4"/>
      <c r="L77" s="4"/>
    </row>
    <row r="78" spans="1:12" ht="150" x14ac:dyDescent="0.25">
      <c r="A78" s="2">
        <v>1</v>
      </c>
      <c r="B78" s="16" t="s">
        <v>61</v>
      </c>
      <c r="C78" s="16"/>
      <c r="D78" s="16"/>
      <c r="E78" s="5" t="s">
        <v>1</v>
      </c>
      <c r="F78" s="5">
        <v>40</v>
      </c>
      <c r="G78" s="5"/>
      <c r="H78" s="5">
        <f>F78*G78</f>
        <v>0</v>
      </c>
      <c r="I78" s="5">
        <v>8</v>
      </c>
      <c r="J78" s="5">
        <f>L78-H78</f>
        <v>0</v>
      </c>
      <c r="K78" s="5">
        <f>G78*1.08</f>
        <v>0</v>
      </c>
      <c r="L78" s="5">
        <f>H78*1.08</f>
        <v>0</v>
      </c>
    </row>
    <row r="79" spans="1:12" x14ac:dyDescent="0.25">
      <c r="A79" s="2"/>
      <c r="B79" s="16"/>
      <c r="C79" s="16"/>
      <c r="D79" s="16"/>
      <c r="E79" s="5"/>
      <c r="F79" s="5"/>
      <c r="G79" s="8" t="s">
        <v>87</v>
      </c>
      <c r="H79" s="8"/>
      <c r="I79" s="8" t="s">
        <v>88</v>
      </c>
      <c r="J79" s="8"/>
      <c r="K79" s="8" t="s">
        <v>89</v>
      </c>
      <c r="L79" s="8"/>
    </row>
    <row r="80" spans="1:12" x14ac:dyDescent="0.25">
      <c r="A80" s="1"/>
      <c r="B80" s="8" t="s">
        <v>62</v>
      </c>
      <c r="C80" s="15"/>
      <c r="D80" s="15"/>
      <c r="E80" s="4"/>
      <c r="F80" s="4"/>
      <c r="G80" s="4"/>
      <c r="H80" s="4"/>
      <c r="I80" s="4"/>
      <c r="J80" s="4"/>
      <c r="K80" s="4"/>
      <c r="L80" s="4"/>
    </row>
    <row r="81" spans="1:12" ht="165" x14ac:dyDescent="0.25">
      <c r="A81" s="2">
        <v>1</v>
      </c>
      <c r="B81" s="16" t="s">
        <v>63</v>
      </c>
      <c r="C81" s="16"/>
      <c r="D81" s="16"/>
      <c r="E81" s="5" t="s">
        <v>1</v>
      </c>
      <c r="F81" s="5">
        <v>100</v>
      </c>
      <c r="G81" s="5"/>
      <c r="H81" s="5">
        <f>F81*G81</f>
        <v>0</v>
      </c>
      <c r="I81" s="5">
        <v>8</v>
      </c>
      <c r="J81" s="5">
        <f>L81-H81</f>
        <v>0</v>
      </c>
      <c r="K81" s="5">
        <f>G81*1.08</f>
        <v>0</v>
      </c>
      <c r="L81" s="5">
        <f>H81*1.08</f>
        <v>0</v>
      </c>
    </row>
    <row r="82" spans="1:12" x14ac:dyDescent="0.25">
      <c r="A82" s="2"/>
      <c r="B82" s="16"/>
      <c r="C82" s="16"/>
      <c r="D82" s="16"/>
      <c r="E82" s="5"/>
      <c r="F82" s="5"/>
      <c r="G82" s="8" t="s">
        <v>87</v>
      </c>
      <c r="H82" s="8"/>
      <c r="I82" s="8" t="s">
        <v>88</v>
      </c>
      <c r="J82" s="8"/>
      <c r="K82" s="8" t="s">
        <v>89</v>
      </c>
      <c r="L82" s="8"/>
    </row>
    <row r="83" spans="1:12" x14ac:dyDescent="0.25">
      <c r="A83" s="1"/>
      <c r="B83" s="8" t="s">
        <v>64</v>
      </c>
      <c r="C83" s="15"/>
      <c r="D83" s="15"/>
      <c r="E83" s="4"/>
      <c r="F83" s="4"/>
      <c r="G83" s="4"/>
      <c r="H83" s="4"/>
      <c r="I83" s="4"/>
      <c r="J83" s="4"/>
      <c r="K83" s="4"/>
      <c r="L83" s="4"/>
    </row>
    <row r="84" spans="1:12" ht="195" x14ac:dyDescent="0.25">
      <c r="A84" s="2">
        <v>1</v>
      </c>
      <c r="B84" s="16" t="s">
        <v>65</v>
      </c>
      <c r="C84" s="16"/>
      <c r="D84" s="16"/>
      <c r="E84" s="5" t="s">
        <v>1</v>
      </c>
      <c r="F84" s="5">
        <v>5</v>
      </c>
      <c r="G84" s="5"/>
      <c r="H84" s="5">
        <f>F84*G84</f>
        <v>0</v>
      </c>
      <c r="I84" s="5">
        <v>8</v>
      </c>
      <c r="J84" s="5">
        <f>L84-H84</f>
        <v>0</v>
      </c>
      <c r="K84" s="5">
        <f>G84*1.08</f>
        <v>0</v>
      </c>
      <c r="L84" s="5">
        <f>H84*1.08</f>
        <v>0</v>
      </c>
    </row>
    <row r="85" spans="1:12" x14ac:dyDescent="0.25">
      <c r="A85" s="2"/>
      <c r="B85" s="16"/>
      <c r="C85" s="16"/>
      <c r="D85" s="16"/>
      <c r="E85" s="5"/>
      <c r="F85" s="5"/>
      <c r="G85" s="8" t="s">
        <v>87</v>
      </c>
      <c r="H85" s="8"/>
      <c r="I85" s="8" t="s">
        <v>88</v>
      </c>
      <c r="J85" s="8"/>
      <c r="K85" s="8" t="s">
        <v>89</v>
      </c>
      <c r="L85" s="8"/>
    </row>
    <row r="86" spans="1:12" x14ac:dyDescent="0.25">
      <c r="A86" s="1"/>
      <c r="B86" s="8" t="s">
        <v>66</v>
      </c>
      <c r="C86" s="15"/>
      <c r="D86" s="15"/>
      <c r="E86" s="4"/>
      <c r="F86" s="4"/>
      <c r="G86" s="4"/>
      <c r="H86" s="4"/>
      <c r="I86" s="4"/>
      <c r="J86" s="4"/>
      <c r="K86" s="4"/>
      <c r="L86" s="4"/>
    </row>
    <row r="87" spans="1:12" ht="225" x14ac:dyDescent="0.25">
      <c r="A87" s="2">
        <v>1</v>
      </c>
      <c r="B87" s="16" t="s">
        <v>67</v>
      </c>
      <c r="C87" s="16"/>
      <c r="D87" s="16"/>
      <c r="E87" s="5" t="s">
        <v>1</v>
      </c>
      <c r="F87" s="5">
        <v>30</v>
      </c>
      <c r="G87" s="5"/>
      <c r="H87" s="5">
        <f>F87*G87</f>
        <v>0</v>
      </c>
      <c r="I87" s="5">
        <v>8</v>
      </c>
      <c r="J87" s="5">
        <f>L87-H87</f>
        <v>0</v>
      </c>
      <c r="K87" s="5">
        <f>G87*1.08</f>
        <v>0</v>
      </c>
      <c r="L87" s="5">
        <f>H87*1.08</f>
        <v>0</v>
      </c>
    </row>
    <row r="88" spans="1:12" x14ac:dyDescent="0.25">
      <c r="A88" s="2"/>
      <c r="B88" s="16"/>
      <c r="C88" s="16"/>
      <c r="D88" s="16"/>
      <c r="E88" s="5"/>
      <c r="F88" s="5"/>
      <c r="G88" s="8" t="s">
        <v>87</v>
      </c>
      <c r="H88" s="8"/>
      <c r="I88" s="8" t="s">
        <v>88</v>
      </c>
      <c r="J88" s="8"/>
      <c r="K88" s="8" t="s">
        <v>89</v>
      </c>
      <c r="L88" s="8"/>
    </row>
    <row r="89" spans="1:12" x14ac:dyDescent="0.25">
      <c r="A89" s="1"/>
      <c r="B89" s="8" t="s">
        <v>68</v>
      </c>
      <c r="C89" s="15"/>
      <c r="D89" s="15"/>
      <c r="E89" s="4"/>
      <c r="F89" s="4"/>
      <c r="G89" s="4"/>
      <c r="H89" s="4"/>
      <c r="I89" s="4"/>
      <c r="J89" s="4"/>
      <c r="K89" s="4"/>
      <c r="L89" s="4"/>
    </row>
    <row r="90" spans="1:12" ht="240" x14ac:dyDescent="0.25">
      <c r="A90" s="2">
        <v>1</v>
      </c>
      <c r="B90" s="16" t="s">
        <v>69</v>
      </c>
      <c r="C90" s="16"/>
      <c r="D90" s="16"/>
      <c r="E90" s="5" t="s">
        <v>1</v>
      </c>
      <c r="F90" s="5">
        <v>500</v>
      </c>
      <c r="G90" s="5"/>
      <c r="H90" s="5">
        <f>F90*G90</f>
        <v>0</v>
      </c>
      <c r="I90" s="5">
        <v>8</v>
      </c>
      <c r="J90" s="5">
        <f>L90-H90</f>
        <v>0</v>
      </c>
      <c r="K90" s="5">
        <f t="shared" ref="K90:L92" si="11">G90*1.08</f>
        <v>0</v>
      </c>
      <c r="L90" s="5">
        <f t="shared" si="11"/>
        <v>0</v>
      </c>
    </row>
    <row r="91" spans="1:12" ht="240" x14ac:dyDescent="0.25">
      <c r="A91" s="2">
        <v>2</v>
      </c>
      <c r="B91" s="16" t="s">
        <v>70</v>
      </c>
      <c r="C91" s="16"/>
      <c r="D91" s="16"/>
      <c r="E91" s="5" t="s">
        <v>1</v>
      </c>
      <c r="F91" s="5">
        <v>50</v>
      </c>
      <c r="G91" s="5"/>
      <c r="H91" s="5">
        <f>F91*G91</f>
        <v>0</v>
      </c>
      <c r="I91" s="5">
        <v>8</v>
      </c>
      <c r="J91" s="5">
        <f>L91-H91</f>
        <v>0</v>
      </c>
      <c r="K91" s="5">
        <f t="shared" si="11"/>
        <v>0</v>
      </c>
      <c r="L91" s="5">
        <f t="shared" si="11"/>
        <v>0</v>
      </c>
    </row>
    <row r="92" spans="1:12" ht="195" x14ac:dyDescent="0.25">
      <c r="A92" s="2">
        <v>3</v>
      </c>
      <c r="B92" s="16" t="s">
        <v>71</v>
      </c>
      <c r="C92" s="16"/>
      <c r="D92" s="16"/>
      <c r="E92" s="5" t="s">
        <v>1</v>
      </c>
      <c r="F92" s="5">
        <v>50</v>
      </c>
      <c r="G92" s="5"/>
      <c r="H92" s="5">
        <f>F92*G92</f>
        <v>0</v>
      </c>
      <c r="I92" s="5">
        <v>8</v>
      </c>
      <c r="J92" s="5">
        <f>L92-H92</f>
        <v>0</v>
      </c>
      <c r="K92" s="5">
        <f t="shared" si="11"/>
        <v>0</v>
      </c>
      <c r="L92" s="5">
        <f t="shared" si="11"/>
        <v>0</v>
      </c>
    </row>
    <row r="93" spans="1:12" x14ac:dyDescent="0.25">
      <c r="A93" s="2"/>
      <c r="B93" s="16"/>
      <c r="C93" s="16"/>
      <c r="D93" s="16"/>
      <c r="E93" s="5"/>
      <c r="F93" s="5"/>
      <c r="G93" s="8" t="s">
        <v>87</v>
      </c>
      <c r="H93" s="8">
        <f>SUM(H90:H92)</f>
        <v>0</v>
      </c>
      <c r="I93" s="8" t="s">
        <v>88</v>
      </c>
      <c r="J93" s="8">
        <f>SUM(J90:J92)</f>
        <v>0</v>
      </c>
      <c r="K93" s="8" t="s">
        <v>89</v>
      </c>
      <c r="L93" s="8">
        <f>SUM(L90:L92)</f>
        <v>0</v>
      </c>
    </row>
    <row r="94" spans="1:12" x14ac:dyDescent="0.25">
      <c r="A94" s="1"/>
      <c r="B94" s="8" t="s">
        <v>72</v>
      </c>
      <c r="C94" s="15"/>
      <c r="D94" s="15"/>
      <c r="E94" s="4"/>
      <c r="F94" s="4"/>
      <c r="G94" s="4"/>
      <c r="H94" s="4"/>
      <c r="I94" s="4"/>
      <c r="J94" s="4"/>
      <c r="K94" s="4"/>
      <c r="L94" s="4"/>
    </row>
    <row r="95" spans="1:12" ht="90" x14ac:dyDescent="0.25">
      <c r="A95" s="2">
        <v>1</v>
      </c>
      <c r="B95" s="16" t="s">
        <v>73</v>
      </c>
      <c r="C95" s="16"/>
      <c r="D95" s="16"/>
      <c r="E95" s="5" t="s">
        <v>1</v>
      </c>
      <c r="F95" s="5">
        <v>20</v>
      </c>
      <c r="G95" s="5"/>
      <c r="H95" s="5">
        <f>F95*G95</f>
        <v>0</v>
      </c>
      <c r="I95" s="5">
        <v>8</v>
      </c>
      <c r="J95" s="5">
        <f>L95-H95</f>
        <v>0</v>
      </c>
      <c r="K95" s="5">
        <f>G95*1.08</f>
        <v>0</v>
      </c>
      <c r="L95" s="5">
        <f>H95*1.08</f>
        <v>0</v>
      </c>
    </row>
    <row r="96" spans="1:12" x14ac:dyDescent="0.25">
      <c r="A96" s="2"/>
      <c r="B96" s="16"/>
      <c r="C96" s="16"/>
      <c r="D96" s="16"/>
      <c r="E96" s="5"/>
      <c r="F96" s="5"/>
      <c r="G96" s="8" t="s">
        <v>87</v>
      </c>
      <c r="H96" s="8"/>
      <c r="I96" s="8" t="s">
        <v>88</v>
      </c>
      <c r="J96" s="8"/>
      <c r="K96" s="8" t="s">
        <v>89</v>
      </c>
      <c r="L96" s="8"/>
    </row>
    <row r="97" spans="1:12" x14ac:dyDescent="0.25">
      <c r="A97" s="1"/>
      <c r="B97" s="8" t="s">
        <v>92</v>
      </c>
      <c r="C97" s="15"/>
      <c r="D97" s="15"/>
      <c r="E97" s="4"/>
      <c r="F97" s="4"/>
      <c r="G97" s="4"/>
      <c r="H97" s="4"/>
      <c r="I97" s="4"/>
      <c r="J97" s="4"/>
      <c r="K97" s="4"/>
      <c r="L97" s="4"/>
    </row>
    <row r="98" spans="1:12" ht="75" x14ac:dyDescent="0.25">
      <c r="A98" s="2">
        <v>1</v>
      </c>
      <c r="B98" s="16" t="s">
        <v>97</v>
      </c>
      <c r="C98" s="16"/>
      <c r="D98" s="16"/>
      <c r="E98" s="5" t="s">
        <v>1</v>
      </c>
      <c r="F98" s="5">
        <v>20</v>
      </c>
      <c r="G98" s="5"/>
      <c r="H98" s="5">
        <f>F98*G98</f>
        <v>0</v>
      </c>
      <c r="I98" s="5">
        <v>8</v>
      </c>
      <c r="J98" s="5">
        <f>L98-H98</f>
        <v>0</v>
      </c>
      <c r="K98" s="5">
        <f t="shared" ref="K98:L102" si="12">G98*1.08</f>
        <v>0</v>
      </c>
      <c r="L98" s="5">
        <f t="shared" si="12"/>
        <v>0</v>
      </c>
    </row>
    <row r="99" spans="1:12" ht="45" x14ac:dyDescent="0.25">
      <c r="A99" s="2">
        <v>2</v>
      </c>
      <c r="B99" s="16" t="s">
        <v>93</v>
      </c>
      <c r="C99" s="16"/>
      <c r="D99" s="16"/>
      <c r="E99" s="5" t="s">
        <v>1</v>
      </c>
      <c r="F99" s="5">
        <v>20</v>
      </c>
      <c r="G99" s="5"/>
      <c r="H99" s="5">
        <f>F99*G99</f>
        <v>0</v>
      </c>
      <c r="I99" s="5">
        <v>8</v>
      </c>
      <c r="J99" s="5">
        <f>L99-H99</f>
        <v>0</v>
      </c>
      <c r="K99" s="5">
        <f t="shared" si="12"/>
        <v>0</v>
      </c>
      <c r="L99" s="5">
        <f t="shared" si="12"/>
        <v>0</v>
      </c>
    </row>
    <row r="100" spans="1:12" ht="45" x14ac:dyDescent="0.25">
      <c r="A100" s="2">
        <v>3</v>
      </c>
      <c r="B100" s="16" t="s">
        <v>94</v>
      </c>
      <c r="C100" s="16"/>
      <c r="D100" s="16"/>
      <c r="E100" s="5" t="s">
        <v>1</v>
      </c>
      <c r="F100" s="5">
        <v>5</v>
      </c>
      <c r="G100" s="5"/>
      <c r="H100" s="5">
        <f>F100*G100</f>
        <v>0</v>
      </c>
      <c r="I100" s="5">
        <v>8</v>
      </c>
      <c r="J100" s="5">
        <f>L100-H100</f>
        <v>0</v>
      </c>
      <c r="K100" s="5">
        <f t="shared" si="12"/>
        <v>0</v>
      </c>
      <c r="L100" s="5">
        <f t="shared" si="12"/>
        <v>0</v>
      </c>
    </row>
    <row r="101" spans="1:12" ht="30" x14ac:dyDescent="0.25">
      <c r="A101" s="2">
        <v>4</v>
      </c>
      <c r="B101" s="16" t="s">
        <v>95</v>
      </c>
      <c r="C101" s="16"/>
      <c r="D101" s="16"/>
      <c r="E101" s="5" t="s">
        <v>1</v>
      </c>
      <c r="F101" s="5">
        <v>6</v>
      </c>
      <c r="G101" s="5"/>
      <c r="H101" s="5">
        <f>F101*G101</f>
        <v>0</v>
      </c>
      <c r="I101" s="5">
        <v>8</v>
      </c>
      <c r="J101" s="5">
        <f>L101-H101</f>
        <v>0</v>
      </c>
      <c r="K101" s="5">
        <f t="shared" si="12"/>
        <v>0</v>
      </c>
      <c r="L101" s="5">
        <f t="shared" si="12"/>
        <v>0</v>
      </c>
    </row>
    <row r="102" spans="1:12" ht="30" x14ac:dyDescent="0.25">
      <c r="A102" s="2">
        <v>5</v>
      </c>
      <c r="B102" s="16" t="s">
        <v>96</v>
      </c>
      <c r="C102" s="16"/>
      <c r="D102" s="16"/>
      <c r="E102" s="5" t="s">
        <v>1</v>
      </c>
      <c r="F102" s="5">
        <v>5</v>
      </c>
      <c r="G102" s="5"/>
      <c r="H102" s="5">
        <f>F102*G102</f>
        <v>0</v>
      </c>
      <c r="I102" s="5">
        <v>8</v>
      </c>
      <c r="J102" s="5">
        <f>L102-H102</f>
        <v>0</v>
      </c>
      <c r="K102" s="5">
        <f t="shared" si="12"/>
        <v>0</v>
      </c>
      <c r="L102" s="5">
        <f t="shared" si="12"/>
        <v>0</v>
      </c>
    </row>
    <row r="103" spans="1:12" x14ac:dyDescent="0.25">
      <c r="A103" s="2"/>
      <c r="B103" s="16"/>
      <c r="C103" s="16"/>
      <c r="D103" s="16"/>
      <c r="E103" s="5"/>
      <c r="F103" s="5"/>
      <c r="G103" s="8" t="s">
        <v>87</v>
      </c>
      <c r="H103" s="8"/>
      <c r="I103" s="8" t="s">
        <v>88</v>
      </c>
      <c r="J103" s="8"/>
      <c r="K103" s="8" t="s">
        <v>89</v>
      </c>
      <c r="L103" s="8"/>
    </row>
    <row r="104" spans="1:12" x14ac:dyDescent="0.25">
      <c r="A104" s="1"/>
      <c r="B104" s="8" t="s">
        <v>98</v>
      </c>
      <c r="C104" s="15"/>
      <c r="D104" s="15"/>
      <c r="E104" s="4"/>
      <c r="F104" s="4"/>
      <c r="G104" s="4"/>
      <c r="H104" s="4"/>
      <c r="I104" s="4"/>
      <c r="J104" s="4"/>
      <c r="K104" s="4"/>
      <c r="L104" s="4"/>
    </row>
    <row r="105" spans="1:12" ht="210" x14ac:dyDescent="0.25">
      <c r="A105" s="2">
        <v>1</v>
      </c>
      <c r="B105" s="16" t="s">
        <v>99</v>
      </c>
      <c r="C105" s="16"/>
      <c r="D105" s="16"/>
      <c r="E105" s="5" t="s">
        <v>1</v>
      </c>
      <c r="F105" s="5">
        <v>10</v>
      </c>
      <c r="G105" s="5"/>
      <c r="H105" s="5">
        <f>F105*G105</f>
        <v>0</v>
      </c>
      <c r="I105" s="5">
        <v>8</v>
      </c>
      <c r="J105" s="5">
        <f>L105-H105</f>
        <v>0</v>
      </c>
      <c r="K105" s="5">
        <f>G105*1.08</f>
        <v>0</v>
      </c>
      <c r="L105" s="5">
        <f>H105*1.08</f>
        <v>0</v>
      </c>
    </row>
    <row r="106" spans="1:12" x14ac:dyDescent="0.25">
      <c r="A106" s="2"/>
      <c r="B106" s="16"/>
      <c r="C106" s="16"/>
      <c r="D106" s="16"/>
      <c r="E106" s="5"/>
      <c r="F106" s="5"/>
      <c r="G106" s="8" t="s">
        <v>87</v>
      </c>
      <c r="H106" s="8"/>
      <c r="I106" s="8" t="s">
        <v>88</v>
      </c>
      <c r="J106" s="8"/>
      <c r="K106" s="8" t="s">
        <v>89</v>
      </c>
      <c r="L106" s="8"/>
    </row>
    <row r="107" spans="1:12" x14ac:dyDescent="0.25">
      <c r="A107" s="1"/>
      <c r="B107" s="8" t="s">
        <v>100</v>
      </c>
      <c r="C107" s="15"/>
      <c r="D107" s="15"/>
      <c r="E107" s="4"/>
      <c r="F107" s="4"/>
      <c r="G107" s="4"/>
      <c r="H107" s="4"/>
      <c r="I107" s="4"/>
      <c r="J107" s="4"/>
      <c r="K107" s="4"/>
      <c r="L107" s="4"/>
    </row>
    <row r="108" spans="1:12" ht="45" x14ac:dyDescent="0.25">
      <c r="A108" s="2">
        <v>1</v>
      </c>
      <c r="B108" s="16" t="s">
        <v>101</v>
      </c>
      <c r="C108" s="16"/>
      <c r="D108" s="16"/>
      <c r="E108" s="5" t="s">
        <v>1</v>
      </c>
      <c r="F108" s="5">
        <v>200</v>
      </c>
      <c r="G108" s="5"/>
      <c r="H108" s="5">
        <f t="shared" ref="H108:H132" si="13">F108*G108</f>
        <v>0</v>
      </c>
      <c r="I108" s="5">
        <v>8</v>
      </c>
      <c r="J108" s="5">
        <f t="shared" ref="J108:J133" si="14">L108-H108</f>
        <v>0</v>
      </c>
      <c r="K108" s="5">
        <f t="shared" ref="K108:K132" si="15">G108*1.08</f>
        <v>0</v>
      </c>
      <c r="L108" s="5">
        <f t="shared" ref="L108:L132" si="16">H108*1.08</f>
        <v>0</v>
      </c>
    </row>
    <row r="109" spans="1:12" ht="75" x14ac:dyDescent="0.25">
      <c r="A109" s="2">
        <v>2</v>
      </c>
      <c r="B109" s="16" t="s">
        <v>266</v>
      </c>
      <c r="C109" s="16"/>
      <c r="D109" s="16"/>
      <c r="E109" s="5" t="s">
        <v>1</v>
      </c>
      <c r="F109" s="5">
        <v>60</v>
      </c>
      <c r="G109" s="5"/>
      <c r="H109" s="5">
        <f t="shared" si="13"/>
        <v>0</v>
      </c>
      <c r="I109" s="5">
        <v>8</v>
      </c>
      <c r="J109" s="5">
        <f t="shared" si="14"/>
        <v>0</v>
      </c>
      <c r="K109" s="5">
        <f t="shared" si="15"/>
        <v>0</v>
      </c>
      <c r="L109" s="5">
        <f t="shared" si="16"/>
        <v>0</v>
      </c>
    </row>
    <row r="110" spans="1:12" ht="45" x14ac:dyDescent="0.25">
      <c r="A110" s="2">
        <v>3</v>
      </c>
      <c r="B110" s="16" t="s">
        <v>102</v>
      </c>
      <c r="C110" s="16"/>
      <c r="D110" s="16"/>
      <c r="E110" s="5" t="s">
        <v>1</v>
      </c>
      <c r="F110" s="5">
        <v>60</v>
      </c>
      <c r="G110" s="5"/>
      <c r="H110" s="5">
        <f t="shared" si="13"/>
        <v>0</v>
      </c>
      <c r="I110" s="5">
        <v>8</v>
      </c>
      <c r="J110" s="5">
        <f t="shared" si="14"/>
        <v>0</v>
      </c>
      <c r="K110" s="5">
        <f t="shared" si="15"/>
        <v>0</v>
      </c>
      <c r="L110" s="5">
        <f t="shared" si="16"/>
        <v>0</v>
      </c>
    </row>
    <row r="111" spans="1:12" ht="180" x14ac:dyDescent="0.25">
      <c r="A111" s="2">
        <v>4</v>
      </c>
      <c r="B111" s="16" t="s">
        <v>103</v>
      </c>
      <c r="C111" s="16"/>
      <c r="D111" s="16"/>
      <c r="E111" s="5" t="s">
        <v>1</v>
      </c>
      <c r="F111" s="5">
        <v>200</v>
      </c>
      <c r="G111" s="5"/>
      <c r="H111" s="5">
        <f t="shared" si="13"/>
        <v>0</v>
      </c>
      <c r="I111" s="5">
        <v>8</v>
      </c>
      <c r="J111" s="5">
        <f t="shared" si="14"/>
        <v>0</v>
      </c>
      <c r="K111" s="5">
        <f t="shared" si="15"/>
        <v>0</v>
      </c>
      <c r="L111" s="5">
        <f t="shared" si="16"/>
        <v>0</v>
      </c>
    </row>
    <row r="112" spans="1:12" ht="90" x14ac:dyDescent="0.25">
      <c r="A112" s="2">
        <v>5</v>
      </c>
      <c r="B112" s="16" t="s">
        <v>104</v>
      </c>
      <c r="C112" s="16"/>
      <c r="D112" s="16"/>
      <c r="E112" s="5" t="s">
        <v>1</v>
      </c>
      <c r="F112" s="5">
        <v>50</v>
      </c>
      <c r="G112" s="5"/>
      <c r="H112" s="5">
        <f t="shared" si="13"/>
        <v>0</v>
      </c>
      <c r="I112" s="5">
        <v>8</v>
      </c>
      <c r="J112" s="5">
        <f t="shared" si="14"/>
        <v>0</v>
      </c>
      <c r="K112" s="5">
        <f t="shared" si="15"/>
        <v>0</v>
      </c>
      <c r="L112" s="5">
        <f t="shared" si="16"/>
        <v>0</v>
      </c>
    </row>
    <row r="113" spans="1:12" ht="150" x14ac:dyDescent="0.25">
      <c r="A113" s="2">
        <v>6</v>
      </c>
      <c r="B113" s="16" t="s">
        <v>105</v>
      </c>
      <c r="C113" s="16"/>
      <c r="D113" s="16"/>
      <c r="E113" s="5" t="s">
        <v>1</v>
      </c>
      <c r="F113" s="5">
        <v>80</v>
      </c>
      <c r="G113" s="5"/>
      <c r="H113" s="5">
        <f t="shared" si="13"/>
        <v>0</v>
      </c>
      <c r="I113" s="5">
        <v>8</v>
      </c>
      <c r="J113" s="5">
        <f t="shared" si="14"/>
        <v>0</v>
      </c>
      <c r="K113" s="5">
        <f t="shared" si="15"/>
        <v>0</v>
      </c>
      <c r="L113" s="5">
        <f t="shared" si="16"/>
        <v>0</v>
      </c>
    </row>
    <row r="114" spans="1:12" ht="60" x14ac:dyDescent="0.25">
      <c r="A114" s="2">
        <v>7</v>
      </c>
      <c r="B114" s="16" t="s">
        <v>106</v>
      </c>
      <c r="C114" s="16"/>
      <c r="D114" s="16"/>
      <c r="E114" s="5" t="s">
        <v>1</v>
      </c>
      <c r="F114" s="5">
        <v>150</v>
      </c>
      <c r="G114" s="5"/>
      <c r="H114" s="5">
        <f t="shared" si="13"/>
        <v>0</v>
      </c>
      <c r="I114" s="5">
        <v>8</v>
      </c>
      <c r="J114" s="5">
        <f t="shared" si="14"/>
        <v>0</v>
      </c>
      <c r="K114" s="5">
        <f t="shared" si="15"/>
        <v>0</v>
      </c>
      <c r="L114" s="5">
        <f t="shared" si="16"/>
        <v>0</v>
      </c>
    </row>
    <row r="115" spans="1:12" ht="90" x14ac:dyDescent="0.25">
      <c r="A115" s="2">
        <v>8</v>
      </c>
      <c r="B115" s="16" t="s">
        <v>267</v>
      </c>
      <c r="C115" s="16"/>
      <c r="D115" s="16"/>
      <c r="E115" s="5" t="s">
        <v>1</v>
      </c>
      <c r="F115" s="5">
        <v>50</v>
      </c>
      <c r="G115" s="5"/>
      <c r="H115" s="5">
        <f t="shared" si="13"/>
        <v>0</v>
      </c>
      <c r="I115" s="5">
        <v>8</v>
      </c>
      <c r="J115" s="5">
        <f t="shared" si="14"/>
        <v>0</v>
      </c>
      <c r="K115" s="5">
        <f t="shared" si="15"/>
        <v>0</v>
      </c>
      <c r="L115" s="5">
        <f t="shared" si="16"/>
        <v>0</v>
      </c>
    </row>
    <row r="116" spans="1:12" ht="135" x14ac:dyDescent="0.25">
      <c r="A116" s="2">
        <v>9</v>
      </c>
      <c r="B116" s="16" t="s">
        <v>107</v>
      </c>
      <c r="C116" s="16"/>
      <c r="D116" s="16"/>
      <c r="E116" s="5" t="s">
        <v>1</v>
      </c>
      <c r="F116" s="5">
        <v>200</v>
      </c>
      <c r="G116" s="5"/>
      <c r="H116" s="5">
        <f t="shared" si="13"/>
        <v>0</v>
      </c>
      <c r="I116" s="5">
        <v>8</v>
      </c>
      <c r="J116" s="5">
        <f t="shared" si="14"/>
        <v>0</v>
      </c>
      <c r="K116" s="5">
        <f t="shared" si="15"/>
        <v>0</v>
      </c>
      <c r="L116" s="5">
        <f t="shared" si="16"/>
        <v>0</v>
      </c>
    </row>
    <row r="117" spans="1:12" ht="75" x14ac:dyDescent="0.25">
      <c r="A117" s="2">
        <v>10</v>
      </c>
      <c r="B117" s="16" t="s">
        <v>108</v>
      </c>
      <c r="C117" s="16"/>
      <c r="D117" s="16"/>
      <c r="E117" s="5" t="s">
        <v>1</v>
      </c>
      <c r="F117" s="5">
        <v>10</v>
      </c>
      <c r="G117" s="5"/>
      <c r="H117" s="5">
        <f t="shared" si="13"/>
        <v>0</v>
      </c>
      <c r="I117" s="5">
        <v>8</v>
      </c>
      <c r="J117" s="5">
        <f t="shared" si="14"/>
        <v>0</v>
      </c>
      <c r="K117" s="5">
        <f t="shared" si="15"/>
        <v>0</v>
      </c>
      <c r="L117" s="5">
        <f t="shared" si="16"/>
        <v>0</v>
      </c>
    </row>
    <row r="118" spans="1:12" ht="105" x14ac:dyDescent="0.25">
      <c r="A118" s="2">
        <v>11</v>
      </c>
      <c r="B118" s="16" t="s">
        <v>109</v>
      </c>
      <c r="C118" s="16"/>
      <c r="D118" s="16"/>
      <c r="E118" s="5" t="s">
        <v>1</v>
      </c>
      <c r="F118" s="5">
        <v>250</v>
      </c>
      <c r="G118" s="5"/>
      <c r="H118" s="5">
        <f t="shared" si="13"/>
        <v>0</v>
      </c>
      <c r="I118" s="5">
        <v>8</v>
      </c>
      <c r="J118" s="5">
        <f t="shared" si="14"/>
        <v>0</v>
      </c>
      <c r="K118" s="5">
        <f t="shared" si="15"/>
        <v>0</v>
      </c>
      <c r="L118" s="5">
        <f t="shared" si="16"/>
        <v>0</v>
      </c>
    </row>
    <row r="119" spans="1:12" ht="225" x14ac:dyDescent="0.25">
      <c r="A119" s="2">
        <v>12</v>
      </c>
      <c r="B119" s="16" t="s">
        <v>110</v>
      </c>
      <c r="C119" s="16"/>
      <c r="D119" s="16"/>
      <c r="E119" s="5" t="s">
        <v>1</v>
      </c>
      <c r="F119" s="5">
        <v>1</v>
      </c>
      <c r="G119" s="5"/>
      <c r="H119" s="5">
        <f t="shared" si="13"/>
        <v>0</v>
      </c>
      <c r="I119" s="5">
        <v>8</v>
      </c>
      <c r="J119" s="5">
        <f t="shared" si="14"/>
        <v>0</v>
      </c>
      <c r="K119" s="5">
        <f t="shared" si="15"/>
        <v>0</v>
      </c>
      <c r="L119" s="5">
        <f t="shared" si="16"/>
        <v>0</v>
      </c>
    </row>
    <row r="120" spans="1:12" ht="165" x14ac:dyDescent="0.25">
      <c r="A120" s="2">
        <v>13</v>
      </c>
      <c r="B120" s="16" t="s">
        <v>268</v>
      </c>
      <c r="C120" s="16"/>
      <c r="D120" s="16"/>
      <c r="E120" s="5" t="s">
        <v>1</v>
      </c>
      <c r="F120" s="5">
        <v>3</v>
      </c>
      <c r="G120" s="5"/>
      <c r="H120" s="5">
        <f t="shared" si="13"/>
        <v>0</v>
      </c>
      <c r="I120" s="5">
        <v>8</v>
      </c>
      <c r="J120" s="5">
        <f t="shared" si="14"/>
        <v>0</v>
      </c>
      <c r="K120" s="5">
        <f t="shared" si="15"/>
        <v>0</v>
      </c>
      <c r="L120" s="5">
        <f t="shared" si="16"/>
        <v>0</v>
      </c>
    </row>
    <row r="121" spans="1:12" ht="60" x14ac:dyDescent="0.25">
      <c r="A121" s="2">
        <v>14</v>
      </c>
      <c r="B121" s="16" t="s">
        <v>111</v>
      </c>
      <c r="C121" s="16"/>
      <c r="D121" s="16"/>
      <c r="E121" s="5" t="s">
        <v>1</v>
      </c>
      <c r="F121" s="5">
        <v>5</v>
      </c>
      <c r="G121" s="5"/>
      <c r="H121" s="5">
        <f t="shared" si="13"/>
        <v>0</v>
      </c>
      <c r="I121" s="5">
        <v>8</v>
      </c>
      <c r="J121" s="5">
        <f t="shared" si="14"/>
        <v>0</v>
      </c>
      <c r="K121" s="5">
        <f t="shared" si="15"/>
        <v>0</v>
      </c>
      <c r="L121" s="5">
        <f t="shared" si="16"/>
        <v>0</v>
      </c>
    </row>
    <row r="122" spans="1:12" ht="120" x14ac:dyDescent="0.25">
      <c r="A122" s="2">
        <v>15</v>
      </c>
      <c r="B122" s="16" t="s">
        <v>112</v>
      </c>
      <c r="C122" s="16"/>
      <c r="D122" s="16"/>
      <c r="E122" s="5" t="s">
        <v>1</v>
      </c>
      <c r="F122" s="5">
        <v>5</v>
      </c>
      <c r="G122" s="5"/>
      <c r="H122" s="5">
        <f t="shared" si="13"/>
        <v>0</v>
      </c>
      <c r="I122" s="5">
        <v>8</v>
      </c>
      <c r="J122" s="5">
        <f t="shared" si="14"/>
        <v>0</v>
      </c>
      <c r="K122" s="5">
        <f t="shared" si="15"/>
        <v>0</v>
      </c>
      <c r="L122" s="5">
        <f t="shared" si="16"/>
        <v>0</v>
      </c>
    </row>
    <row r="123" spans="1:12" ht="90" x14ac:dyDescent="0.25">
      <c r="A123" s="2">
        <v>16</v>
      </c>
      <c r="B123" s="16" t="s">
        <v>113</v>
      </c>
      <c r="C123" s="16"/>
      <c r="D123" s="16"/>
      <c r="E123" s="5" t="s">
        <v>1</v>
      </c>
      <c r="F123" s="5">
        <v>2</v>
      </c>
      <c r="G123" s="5"/>
      <c r="H123" s="5">
        <f t="shared" si="13"/>
        <v>0</v>
      </c>
      <c r="I123" s="5">
        <v>8</v>
      </c>
      <c r="J123" s="5">
        <f t="shared" si="14"/>
        <v>0</v>
      </c>
      <c r="K123" s="5">
        <f t="shared" si="15"/>
        <v>0</v>
      </c>
      <c r="L123" s="5">
        <f t="shared" si="16"/>
        <v>0</v>
      </c>
    </row>
    <row r="124" spans="1:12" ht="75" x14ac:dyDescent="0.25">
      <c r="A124" s="2">
        <v>17</v>
      </c>
      <c r="B124" s="16" t="s">
        <v>114</v>
      </c>
      <c r="C124" s="16"/>
      <c r="D124" s="16"/>
      <c r="E124" s="5" t="s">
        <v>1</v>
      </c>
      <c r="F124" s="5">
        <v>2</v>
      </c>
      <c r="G124" s="5"/>
      <c r="H124" s="5">
        <f t="shared" si="13"/>
        <v>0</v>
      </c>
      <c r="I124" s="5">
        <v>8</v>
      </c>
      <c r="J124" s="5">
        <f t="shared" si="14"/>
        <v>0</v>
      </c>
      <c r="K124" s="5">
        <f t="shared" si="15"/>
        <v>0</v>
      </c>
      <c r="L124" s="5">
        <f t="shared" si="16"/>
        <v>0</v>
      </c>
    </row>
    <row r="125" spans="1:12" ht="135" x14ac:dyDescent="0.25">
      <c r="A125" s="2">
        <v>18</v>
      </c>
      <c r="B125" s="16" t="s">
        <v>115</v>
      </c>
      <c r="C125" s="16"/>
      <c r="D125" s="16"/>
      <c r="E125" s="5" t="s">
        <v>1</v>
      </c>
      <c r="F125" s="5">
        <v>2</v>
      </c>
      <c r="G125" s="5"/>
      <c r="H125" s="5">
        <f t="shared" si="13"/>
        <v>0</v>
      </c>
      <c r="I125" s="5">
        <v>8</v>
      </c>
      <c r="J125" s="5">
        <f t="shared" si="14"/>
        <v>0</v>
      </c>
      <c r="K125" s="5">
        <f t="shared" si="15"/>
        <v>0</v>
      </c>
      <c r="L125" s="5">
        <f t="shared" si="16"/>
        <v>0</v>
      </c>
    </row>
    <row r="126" spans="1:12" ht="90" x14ac:dyDescent="0.25">
      <c r="A126" s="2">
        <v>19</v>
      </c>
      <c r="B126" s="16" t="s">
        <v>116</v>
      </c>
      <c r="C126" s="16"/>
      <c r="D126" s="16"/>
      <c r="E126" s="5" t="s">
        <v>1</v>
      </c>
      <c r="F126" s="5">
        <v>2</v>
      </c>
      <c r="G126" s="5"/>
      <c r="H126" s="5">
        <f t="shared" si="13"/>
        <v>0</v>
      </c>
      <c r="I126" s="5">
        <v>8</v>
      </c>
      <c r="J126" s="5">
        <f t="shared" si="14"/>
        <v>0</v>
      </c>
      <c r="K126" s="5">
        <f t="shared" si="15"/>
        <v>0</v>
      </c>
      <c r="L126" s="5">
        <f t="shared" si="16"/>
        <v>0</v>
      </c>
    </row>
    <row r="127" spans="1:12" ht="90" x14ac:dyDescent="0.25">
      <c r="A127" s="2">
        <v>20</v>
      </c>
      <c r="B127" s="16" t="s">
        <v>117</v>
      </c>
      <c r="C127" s="16"/>
      <c r="D127" s="16"/>
      <c r="E127" s="5" t="s">
        <v>1</v>
      </c>
      <c r="F127" s="5">
        <v>80</v>
      </c>
      <c r="G127" s="5"/>
      <c r="H127" s="5">
        <f t="shared" si="13"/>
        <v>0</v>
      </c>
      <c r="I127" s="5">
        <v>8</v>
      </c>
      <c r="J127" s="5">
        <f t="shared" si="14"/>
        <v>0</v>
      </c>
      <c r="K127" s="5">
        <f t="shared" si="15"/>
        <v>0</v>
      </c>
      <c r="L127" s="5">
        <f t="shared" si="16"/>
        <v>0</v>
      </c>
    </row>
    <row r="128" spans="1:12" ht="225" x14ac:dyDescent="0.25">
      <c r="A128" s="2">
        <v>21</v>
      </c>
      <c r="B128" s="16" t="s">
        <v>118</v>
      </c>
      <c r="C128" s="16"/>
      <c r="D128" s="16"/>
      <c r="E128" s="5" t="s">
        <v>1</v>
      </c>
      <c r="F128" s="5">
        <v>50</v>
      </c>
      <c r="G128" s="5"/>
      <c r="H128" s="5">
        <f t="shared" si="13"/>
        <v>0</v>
      </c>
      <c r="I128" s="5">
        <v>8</v>
      </c>
      <c r="J128" s="5">
        <f t="shared" si="14"/>
        <v>0</v>
      </c>
      <c r="K128" s="5">
        <f t="shared" si="15"/>
        <v>0</v>
      </c>
      <c r="L128" s="5">
        <f t="shared" si="16"/>
        <v>0</v>
      </c>
    </row>
    <row r="129" spans="1:12" ht="210" x14ac:dyDescent="0.25">
      <c r="A129" s="2">
        <v>22</v>
      </c>
      <c r="B129" s="16" t="s">
        <v>269</v>
      </c>
      <c r="C129" s="16"/>
      <c r="D129" s="16"/>
      <c r="E129" s="5" t="s">
        <v>1</v>
      </c>
      <c r="F129" s="5">
        <v>5</v>
      </c>
      <c r="G129" s="5"/>
      <c r="H129" s="5">
        <f t="shared" si="13"/>
        <v>0</v>
      </c>
      <c r="I129" s="5">
        <v>8</v>
      </c>
      <c r="J129" s="5">
        <f t="shared" si="14"/>
        <v>0</v>
      </c>
      <c r="K129" s="5">
        <f t="shared" si="15"/>
        <v>0</v>
      </c>
      <c r="L129" s="5">
        <f t="shared" si="16"/>
        <v>0</v>
      </c>
    </row>
    <row r="130" spans="1:12" ht="45" x14ac:dyDescent="0.25">
      <c r="A130" s="2">
        <v>23</v>
      </c>
      <c r="B130" s="16" t="s">
        <v>119</v>
      </c>
      <c r="C130" s="16"/>
      <c r="D130" s="16"/>
      <c r="E130" s="5" t="s">
        <v>1</v>
      </c>
      <c r="F130" s="5">
        <v>1</v>
      </c>
      <c r="G130" s="5"/>
      <c r="H130" s="5">
        <f t="shared" si="13"/>
        <v>0</v>
      </c>
      <c r="I130" s="5">
        <v>8</v>
      </c>
      <c r="J130" s="5">
        <f t="shared" si="14"/>
        <v>0</v>
      </c>
      <c r="K130" s="5">
        <f t="shared" si="15"/>
        <v>0</v>
      </c>
      <c r="L130" s="5">
        <f t="shared" si="16"/>
        <v>0</v>
      </c>
    </row>
    <row r="131" spans="1:12" ht="60" x14ac:dyDescent="0.25">
      <c r="A131" s="2">
        <v>24</v>
      </c>
      <c r="B131" s="16" t="s">
        <v>120</v>
      </c>
      <c r="C131" s="16"/>
      <c r="D131" s="16"/>
      <c r="E131" s="5" t="s">
        <v>1</v>
      </c>
      <c r="F131" s="5">
        <v>1</v>
      </c>
      <c r="G131" s="5"/>
      <c r="H131" s="5">
        <f t="shared" si="13"/>
        <v>0</v>
      </c>
      <c r="I131" s="5">
        <v>8</v>
      </c>
      <c r="J131" s="5">
        <f t="shared" si="14"/>
        <v>0</v>
      </c>
      <c r="K131" s="5">
        <f t="shared" si="15"/>
        <v>0</v>
      </c>
      <c r="L131" s="5">
        <f t="shared" si="16"/>
        <v>0</v>
      </c>
    </row>
    <row r="132" spans="1:12" ht="45" x14ac:dyDescent="0.25">
      <c r="A132" s="2">
        <v>25</v>
      </c>
      <c r="B132" s="16" t="s">
        <v>121</v>
      </c>
      <c r="C132" s="16"/>
      <c r="D132" s="16"/>
      <c r="E132" s="5" t="s">
        <v>1</v>
      </c>
      <c r="F132" s="5">
        <v>1</v>
      </c>
      <c r="G132" s="5"/>
      <c r="H132" s="5">
        <f t="shared" si="13"/>
        <v>0</v>
      </c>
      <c r="I132" s="5">
        <v>8</v>
      </c>
      <c r="J132" s="5">
        <f t="shared" si="14"/>
        <v>0</v>
      </c>
      <c r="K132" s="5">
        <f t="shared" si="15"/>
        <v>0</v>
      </c>
      <c r="L132" s="5">
        <f t="shared" si="16"/>
        <v>0</v>
      </c>
    </row>
    <row r="133" spans="1:12" x14ac:dyDescent="0.25">
      <c r="A133" s="2"/>
      <c r="B133" s="16"/>
      <c r="C133" s="16"/>
      <c r="D133" s="16"/>
      <c r="E133" s="5"/>
      <c r="F133" s="5"/>
      <c r="G133" s="8" t="s">
        <v>87</v>
      </c>
      <c r="H133" s="8">
        <f>SUM(H108:H132)</f>
        <v>0</v>
      </c>
      <c r="I133" s="8" t="s">
        <v>88</v>
      </c>
      <c r="J133" s="8">
        <f t="shared" si="14"/>
        <v>0</v>
      </c>
      <c r="K133" s="8" t="s">
        <v>89</v>
      </c>
      <c r="L133" s="8">
        <f>H133*1.08</f>
        <v>0</v>
      </c>
    </row>
    <row r="134" spans="1:12" x14ac:dyDescent="0.25">
      <c r="A134" s="1"/>
      <c r="B134" s="8" t="s">
        <v>122</v>
      </c>
      <c r="C134" s="15"/>
      <c r="D134" s="15"/>
      <c r="E134" s="4"/>
      <c r="F134" s="4"/>
      <c r="G134" s="4"/>
      <c r="H134" s="4"/>
      <c r="I134" s="4"/>
      <c r="J134" s="4"/>
      <c r="K134" s="4"/>
      <c r="L134" s="4"/>
    </row>
    <row r="135" spans="1:12" ht="60" x14ac:dyDescent="0.25">
      <c r="A135" s="2">
        <v>1</v>
      </c>
      <c r="B135" s="16" t="s">
        <v>123</v>
      </c>
      <c r="C135" s="16"/>
      <c r="D135" s="16"/>
      <c r="E135" s="5" t="s">
        <v>1</v>
      </c>
      <c r="F135" s="5">
        <v>3</v>
      </c>
      <c r="G135" s="5"/>
      <c r="H135" s="5">
        <f t="shared" ref="H135:H147" si="17">F135*G135</f>
        <v>0</v>
      </c>
      <c r="I135" s="5">
        <v>8</v>
      </c>
      <c r="J135" s="5">
        <f t="shared" ref="J135:J148" si="18">L135-H135</f>
        <v>0</v>
      </c>
      <c r="K135" s="5">
        <f t="shared" ref="K135:K147" si="19">G135*1.08</f>
        <v>0</v>
      </c>
      <c r="L135" s="5">
        <f t="shared" ref="L135:L147" si="20">H135*1.08</f>
        <v>0</v>
      </c>
    </row>
    <row r="136" spans="1:12" ht="75" x14ac:dyDescent="0.25">
      <c r="A136" s="2">
        <v>2</v>
      </c>
      <c r="B136" s="16" t="s">
        <v>124</v>
      </c>
      <c r="C136" s="16"/>
      <c r="D136" s="16"/>
      <c r="E136" s="5" t="s">
        <v>1</v>
      </c>
      <c r="F136" s="5">
        <v>5</v>
      </c>
      <c r="G136" s="5"/>
      <c r="H136" s="5">
        <f t="shared" si="17"/>
        <v>0</v>
      </c>
      <c r="I136" s="5">
        <v>8</v>
      </c>
      <c r="J136" s="5">
        <f t="shared" si="18"/>
        <v>0</v>
      </c>
      <c r="K136" s="5">
        <f t="shared" si="19"/>
        <v>0</v>
      </c>
      <c r="L136" s="5">
        <f t="shared" si="20"/>
        <v>0</v>
      </c>
    </row>
    <row r="137" spans="1:12" ht="75" x14ac:dyDescent="0.25">
      <c r="A137" s="2">
        <v>3</v>
      </c>
      <c r="B137" s="16" t="s">
        <v>125</v>
      </c>
      <c r="C137" s="16"/>
      <c r="D137" s="16"/>
      <c r="E137" s="5" t="s">
        <v>1</v>
      </c>
      <c r="F137" s="5">
        <v>5</v>
      </c>
      <c r="G137" s="5"/>
      <c r="H137" s="5">
        <f t="shared" si="17"/>
        <v>0</v>
      </c>
      <c r="I137" s="5">
        <v>8</v>
      </c>
      <c r="J137" s="5">
        <f t="shared" si="18"/>
        <v>0</v>
      </c>
      <c r="K137" s="5">
        <f t="shared" si="19"/>
        <v>0</v>
      </c>
      <c r="L137" s="5">
        <f t="shared" si="20"/>
        <v>0</v>
      </c>
    </row>
    <row r="138" spans="1:12" ht="30" x14ac:dyDescent="0.25">
      <c r="A138" s="2">
        <v>4</v>
      </c>
      <c r="B138" s="16" t="s">
        <v>126</v>
      </c>
      <c r="C138" s="16"/>
      <c r="D138" s="16"/>
      <c r="E138" s="5" t="s">
        <v>1</v>
      </c>
      <c r="F138" s="5">
        <v>1</v>
      </c>
      <c r="G138" s="5"/>
      <c r="H138" s="5">
        <f t="shared" si="17"/>
        <v>0</v>
      </c>
      <c r="I138" s="5">
        <v>8</v>
      </c>
      <c r="J138" s="5">
        <f t="shared" si="18"/>
        <v>0</v>
      </c>
      <c r="K138" s="5">
        <f t="shared" si="19"/>
        <v>0</v>
      </c>
      <c r="L138" s="5">
        <f t="shared" si="20"/>
        <v>0</v>
      </c>
    </row>
    <row r="139" spans="1:12" ht="45" x14ac:dyDescent="0.25">
      <c r="A139" s="2">
        <v>5</v>
      </c>
      <c r="B139" s="16" t="s">
        <v>127</v>
      </c>
      <c r="C139" s="16"/>
      <c r="D139" s="16"/>
      <c r="E139" s="5" t="s">
        <v>1</v>
      </c>
      <c r="F139" s="5">
        <v>3</v>
      </c>
      <c r="G139" s="5"/>
      <c r="H139" s="5">
        <f t="shared" si="17"/>
        <v>0</v>
      </c>
      <c r="I139" s="5">
        <v>8</v>
      </c>
      <c r="J139" s="5">
        <f t="shared" si="18"/>
        <v>0</v>
      </c>
      <c r="K139" s="5">
        <f t="shared" si="19"/>
        <v>0</v>
      </c>
      <c r="L139" s="5">
        <f t="shared" si="20"/>
        <v>0</v>
      </c>
    </row>
    <row r="140" spans="1:12" ht="60" x14ac:dyDescent="0.25">
      <c r="A140" s="2">
        <v>6</v>
      </c>
      <c r="B140" s="16" t="s">
        <v>128</v>
      </c>
      <c r="C140" s="16"/>
      <c r="D140" s="16"/>
      <c r="E140" s="5" t="s">
        <v>1</v>
      </c>
      <c r="F140" s="5">
        <v>10</v>
      </c>
      <c r="G140" s="5"/>
      <c r="H140" s="5">
        <f t="shared" si="17"/>
        <v>0</v>
      </c>
      <c r="I140" s="5">
        <v>8</v>
      </c>
      <c r="J140" s="5">
        <f t="shared" si="18"/>
        <v>0</v>
      </c>
      <c r="K140" s="5">
        <f t="shared" si="19"/>
        <v>0</v>
      </c>
      <c r="L140" s="5">
        <f t="shared" si="20"/>
        <v>0</v>
      </c>
    </row>
    <row r="141" spans="1:12" ht="60" x14ac:dyDescent="0.25">
      <c r="A141" s="2">
        <v>7</v>
      </c>
      <c r="B141" s="16" t="s">
        <v>129</v>
      </c>
      <c r="C141" s="16"/>
      <c r="D141" s="16"/>
      <c r="E141" s="5" t="s">
        <v>1</v>
      </c>
      <c r="F141" s="5">
        <v>5</v>
      </c>
      <c r="G141" s="5"/>
      <c r="H141" s="5">
        <f t="shared" si="17"/>
        <v>0</v>
      </c>
      <c r="I141" s="5">
        <v>8</v>
      </c>
      <c r="J141" s="5">
        <f t="shared" si="18"/>
        <v>0</v>
      </c>
      <c r="K141" s="5">
        <f t="shared" si="19"/>
        <v>0</v>
      </c>
      <c r="L141" s="5">
        <f t="shared" si="20"/>
        <v>0</v>
      </c>
    </row>
    <row r="142" spans="1:12" ht="45" x14ac:dyDescent="0.25">
      <c r="A142" s="2">
        <v>8</v>
      </c>
      <c r="B142" s="16" t="s">
        <v>130</v>
      </c>
      <c r="C142" s="16"/>
      <c r="D142" s="16"/>
      <c r="E142" s="5" t="s">
        <v>1</v>
      </c>
      <c r="F142" s="5">
        <v>3</v>
      </c>
      <c r="G142" s="5"/>
      <c r="H142" s="5">
        <f t="shared" si="17"/>
        <v>0</v>
      </c>
      <c r="I142" s="5">
        <v>8</v>
      </c>
      <c r="J142" s="5">
        <f t="shared" si="18"/>
        <v>0</v>
      </c>
      <c r="K142" s="5">
        <f t="shared" si="19"/>
        <v>0</v>
      </c>
      <c r="L142" s="5">
        <f t="shared" si="20"/>
        <v>0</v>
      </c>
    </row>
    <row r="143" spans="1:12" ht="75" x14ac:dyDescent="0.25">
      <c r="A143" s="2">
        <v>9</v>
      </c>
      <c r="B143" s="17" t="s">
        <v>131</v>
      </c>
      <c r="C143" s="16"/>
      <c r="D143" s="16"/>
      <c r="E143" s="5" t="s">
        <v>1</v>
      </c>
      <c r="F143" s="5">
        <v>2</v>
      </c>
      <c r="G143" s="5"/>
      <c r="H143" s="5">
        <f t="shared" si="17"/>
        <v>0</v>
      </c>
      <c r="I143" s="5">
        <v>8</v>
      </c>
      <c r="J143" s="5">
        <f t="shared" si="18"/>
        <v>0</v>
      </c>
      <c r="K143" s="5">
        <f t="shared" si="19"/>
        <v>0</v>
      </c>
      <c r="L143" s="5">
        <f t="shared" si="20"/>
        <v>0</v>
      </c>
    </row>
    <row r="144" spans="1:12" x14ac:dyDescent="0.25">
      <c r="A144" s="2">
        <v>10</v>
      </c>
      <c r="B144" s="19" t="s">
        <v>132</v>
      </c>
      <c r="C144" s="16"/>
      <c r="D144" s="16"/>
      <c r="E144" s="5" t="s">
        <v>1</v>
      </c>
      <c r="F144" s="5">
        <v>2</v>
      </c>
      <c r="G144" s="5"/>
      <c r="H144" s="5">
        <f t="shared" si="17"/>
        <v>0</v>
      </c>
      <c r="I144" s="5">
        <v>8</v>
      </c>
      <c r="J144" s="5">
        <f t="shared" si="18"/>
        <v>0</v>
      </c>
      <c r="K144" s="5">
        <f t="shared" si="19"/>
        <v>0</v>
      </c>
      <c r="L144" s="5">
        <f t="shared" si="20"/>
        <v>0</v>
      </c>
    </row>
    <row r="145" spans="1:23" ht="30" x14ac:dyDescent="0.25">
      <c r="A145" s="2">
        <v>11</v>
      </c>
      <c r="B145" s="17" t="s">
        <v>133</v>
      </c>
      <c r="C145" s="16"/>
      <c r="D145" s="16"/>
      <c r="E145" s="5" t="s">
        <v>1</v>
      </c>
      <c r="F145" s="5">
        <v>1</v>
      </c>
      <c r="G145" s="5"/>
      <c r="H145" s="5">
        <f t="shared" si="17"/>
        <v>0</v>
      </c>
      <c r="I145" s="5">
        <v>8</v>
      </c>
      <c r="J145" s="5">
        <f t="shared" si="18"/>
        <v>0</v>
      </c>
      <c r="K145" s="5">
        <f t="shared" si="19"/>
        <v>0</v>
      </c>
      <c r="L145" s="5">
        <f t="shared" si="20"/>
        <v>0</v>
      </c>
    </row>
    <row r="146" spans="1:23" ht="90" x14ac:dyDescent="0.25">
      <c r="A146" s="2">
        <v>12</v>
      </c>
      <c r="B146" s="17" t="s">
        <v>134</v>
      </c>
      <c r="C146" s="16"/>
      <c r="D146" s="16"/>
      <c r="E146" s="5" t="s">
        <v>1</v>
      </c>
      <c r="F146" s="5">
        <v>5</v>
      </c>
      <c r="G146" s="5"/>
      <c r="H146" s="5">
        <f t="shared" si="17"/>
        <v>0</v>
      </c>
      <c r="I146" s="5">
        <v>8</v>
      </c>
      <c r="J146" s="5">
        <f t="shared" si="18"/>
        <v>0</v>
      </c>
      <c r="K146" s="5">
        <f t="shared" si="19"/>
        <v>0</v>
      </c>
      <c r="L146" s="5">
        <f t="shared" si="20"/>
        <v>0</v>
      </c>
    </row>
    <row r="147" spans="1:23" ht="75" x14ac:dyDescent="0.25">
      <c r="A147" s="2">
        <v>13</v>
      </c>
      <c r="B147" s="16" t="s">
        <v>135</v>
      </c>
      <c r="C147" s="16"/>
      <c r="D147" s="16"/>
      <c r="E147" s="5" t="s">
        <v>1</v>
      </c>
      <c r="F147" s="5">
        <v>1</v>
      </c>
      <c r="G147" s="5"/>
      <c r="H147" s="5">
        <f t="shared" si="17"/>
        <v>0</v>
      </c>
      <c r="I147" s="5">
        <v>8</v>
      </c>
      <c r="J147" s="5">
        <f t="shared" si="18"/>
        <v>0</v>
      </c>
      <c r="K147" s="5">
        <f t="shared" si="19"/>
        <v>0</v>
      </c>
      <c r="L147" s="5">
        <f t="shared" si="20"/>
        <v>0</v>
      </c>
    </row>
    <row r="148" spans="1:23" x14ac:dyDescent="0.25">
      <c r="A148" s="2"/>
      <c r="B148" s="16"/>
      <c r="C148" s="16"/>
      <c r="D148" s="16"/>
      <c r="E148" s="5"/>
      <c r="F148" s="5"/>
      <c r="G148" s="8" t="s">
        <v>87</v>
      </c>
      <c r="H148" s="8">
        <f>SUM(H135:H147)</f>
        <v>0</v>
      </c>
      <c r="I148" s="8" t="s">
        <v>88</v>
      </c>
      <c r="J148" s="8">
        <f t="shared" si="18"/>
        <v>0</v>
      </c>
      <c r="K148" s="8" t="s">
        <v>89</v>
      </c>
      <c r="L148" s="8">
        <f>H148*1.08</f>
        <v>0</v>
      </c>
    </row>
    <row r="149" spans="1:23" x14ac:dyDescent="0.25">
      <c r="A149" s="7"/>
      <c r="B149" s="8" t="s">
        <v>136</v>
      </c>
      <c r="C149" s="14"/>
      <c r="D149" s="14"/>
      <c r="E149" s="8"/>
      <c r="F149" s="8"/>
      <c r="G149" s="8"/>
      <c r="H149" s="8"/>
      <c r="I149" s="8"/>
      <c r="J149" s="8"/>
      <c r="K149" s="8"/>
      <c r="L149" s="8"/>
    </row>
    <row r="150" spans="1:23" ht="150" x14ac:dyDescent="0.25">
      <c r="A150" s="2">
        <v>1</v>
      </c>
      <c r="B150" s="16" t="s">
        <v>270</v>
      </c>
      <c r="C150" s="16"/>
      <c r="D150" s="16"/>
      <c r="E150" s="5" t="s">
        <v>1</v>
      </c>
      <c r="F150" s="5">
        <v>20</v>
      </c>
      <c r="G150" s="5"/>
      <c r="H150" s="5">
        <f t="shared" ref="H150:H181" si="21">F150*G150</f>
        <v>0</v>
      </c>
      <c r="I150" s="5">
        <v>8</v>
      </c>
      <c r="J150" s="5">
        <f t="shared" ref="J150:J181" si="22">L150-H150</f>
        <v>0</v>
      </c>
      <c r="K150" s="5">
        <f t="shared" ref="K150:K177" si="23">G150*1.08</f>
        <v>0</v>
      </c>
      <c r="L150" s="5">
        <f t="shared" ref="L150:L177" si="24">H150*1.08</f>
        <v>0</v>
      </c>
    </row>
    <row r="151" spans="1:23" ht="165" x14ac:dyDescent="0.25">
      <c r="A151" s="2">
        <v>2</v>
      </c>
      <c r="B151" s="16" t="s">
        <v>137</v>
      </c>
      <c r="C151" s="16"/>
      <c r="D151" s="16"/>
      <c r="E151" s="5" t="s">
        <v>1</v>
      </c>
      <c r="F151" s="5">
        <v>50</v>
      </c>
      <c r="G151" s="5"/>
      <c r="H151" s="5">
        <f t="shared" si="21"/>
        <v>0</v>
      </c>
      <c r="I151" s="5">
        <v>8</v>
      </c>
      <c r="J151" s="5">
        <f t="shared" si="22"/>
        <v>0</v>
      </c>
      <c r="K151" s="5">
        <f t="shared" si="23"/>
        <v>0</v>
      </c>
      <c r="L151" s="5">
        <f t="shared" si="24"/>
        <v>0</v>
      </c>
    </row>
    <row r="152" spans="1:23" x14ac:dyDescent="0.25">
      <c r="A152" s="2">
        <v>3</v>
      </c>
      <c r="B152" s="16" t="s">
        <v>138</v>
      </c>
      <c r="C152" s="16"/>
      <c r="D152" s="16"/>
      <c r="E152" s="5" t="s">
        <v>147</v>
      </c>
      <c r="F152" s="5">
        <v>20</v>
      </c>
      <c r="G152" s="5"/>
      <c r="H152" s="5">
        <f t="shared" si="21"/>
        <v>0</v>
      </c>
      <c r="I152" s="5">
        <v>8</v>
      </c>
      <c r="J152" s="5">
        <f t="shared" si="22"/>
        <v>0</v>
      </c>
      <c r="K152" s="5">
        <f t="shared" si="23"/>
        <v>0</v>
      </c>
      <c r="L152" s="5">
        <f t="shared" si="24"/>
        <v>0</v>
      </c>
    </row>
    <row r="153" spans="1:23" ht="75" x14ac:dyDescent="0.25">
      <c r="A153" s="2">
        <v>4</v>
      </c>
      <c r="B153" s="16" t="s">
        <v>139</v>
      </c>
      <c r="C153" s="16"/>
      <c r="D153" s="16"/>
      <c r="E153" s="5" t="s">
        <v>1</v>
      </c>
      <c r="F153" s="5">
        <v>5</v>
      </c>
      <c r="G153" s="5"/>
      <c r="H153" s="5">
        <f t="shared" si="21"/>
        <v>0</v>
      </c>
      <c r="I153" s="5">
        <v>8</v>
      </c>
      <c r="J153" s="5">
        <f t="shared" si="22"/>
        <v>0</v>
      </c>
      <c r="K153" s="5">
        <f t="shared" si="23"/>
        <v>0</v>
      </c>
      <c r="L153" s="5">
        <f t="shared" si="24"/>
        <v>0</v>
      </c>
    </row>
    <row r="154" spans="1:23" s="27" customFormat="1" ht="75" x14ac:dyDescent="0.25">
      <c r="A154" s="21">
        <v>5</v>
      </c>
      <c r="B154" s="22" t="s">
        <v>140</v>
      </c>
      <c r="C154" s="22"/>
      <c r="D154" s="22"/>
      <c r="E154" s="23" t="s">
        <v>1</v>
      </c>
      <c r="F154" s="23">
        <v>2</v>
      </c>
      <c r="G154" s="23"/>
      <c r="H154" s="23">
        <f t="shared" si="21"/>
        <v>0</v>
      </c>
      <c r="I154" s="23">
        <v>8</v>
      </c>
      <c r="J154" s="23">
        <f t="shared" si="22"/>
        <v>0</v>
      </c>
      <c r="K154" s="23">
        <f t="shared" si="23"/>
        <v>0</v>
      </c>
      <c r="L154" s="23">
        <f t="shared" si="24"/>
        <v>0</v>
      </c>
      <c r="M154" s="24"/>
      <c r="N154" s="24"/>
      <c r="O154" s="24"/>
      <c r="P154" s="25"/>
      <c r="Q154" s="25"/>
      <c r="R154" s="25"/>
      <c r="S154" s="25"/>
      <c r="T154" s="26"/>
      <c r="U154" s="26"/>
      <c r="V154" s="26"/>
      <c r="W154" s="26"/>
    </row>
    <row r="155" spans="1:23" ht="75" x14ac:dyDescent="0.25">
      <c r="A155" s="2">
        <v>6</v>
      </c>
      <c r="B155" s="16" t="s">
        <v>141</v>
      </c>
      <c r="C155" s="16"/>
      <c r="D155" s="16"/>
      <c r="E155" s="5" t="s">
        <v>1</v>
      </c>
      <c r="F155" s="5">
        <v>50</v>
      </c>
      <c r="G155" s="5"/>
      <c r="H155" s="5">
        <f t="shared" si="21"/>
        <v>0</v>
      </c>
      <c r="I155" s="5">
        <v>8</v>
      </c>
      <c r="J155" s="5">
        <f t="shared" si="22"/>
        <v>0</v>
      </c>
      <c r="K155" s="5">
        <f t="shared" si="23"/>
        <v>0</v>
      </c>
      <c r="L155" s="5">
        <f t="shared" si="24"/>
        <v>0</v>
      </c>
    </row>
    <row r="156" spans="1:23" ht="135" x14ac:dyDescent="0.25">
      <c r="A156" s="2">
        <v>7</v>
      </c>
      <c r="B156" s="16" t="s">
        <v>271</v>
      </c>
      <c r="C156" s="16"/>
      <c r="D156" s="16"/>
      <c r="E156" s="5" t="s">
        <v>1</v>
      </c>
      <c r="F156" s="5">
        <v>5</v>
      </c>
      <c r="G156" s="5"/>
      <c r="H156" s="5">
        <f t="shared" si="21"/>
        <v>0</v>
      </c>
      <c r="I156" s="5">
        <v>8</v>
      </c>
      <c r="J156" s="5">
        <f t="shared" si="22"/>
        <v>0</v>
      </c>
      <c r="K156" s="5">
        <f t="shared" si="23"/>
        <v>0</v>
      </c>
      <c r="L156" s="5">
        <f t="shared" si="24"/>
        <v>0</v>
      </c>
    </row>
    <row r="157" spans="1:23" ht="120" x14ac:dyDescent="0.25">
      <c r="A157" s="2">
        <v>8</v>
      </c>
      <c r="B157" s="16" t="s">
        <v>272</v>
      </c>
      <c r="C157" s="16"/>
      <c r="D157" s="16"/>
      <c r="E157" s="5" t="s">
        <v>1</v>
      </c>
      <c r="F157" s="5">
        <v>5</v>
      </c>
      <c r="G157" s="5"/>
      <c r="H157" s="5">
        <f t="shared" si="21"/>
        <v>0</v>
      </c>
      <c r="I157" s="5">
        <v>8</v>
      </c>
      <c r="J157" s="5">
        <f t="shared" si="22"/>
        <v>0</v>
      </c>
      <c r="K157" s="5">
        <f t="shared" si="23"/>
        <v>0</v>
      </c>
      <c r="L157" s="5">
        <f t="shared" si="24"/>
        <v>0</v>
      </c>
    </row>
    <row r="158" spans="1:23" ht="90" x14ac:dyDescent="0.25">
      <c r="A158" s="2">
        <v>9</v>
      </c>
      <c r="B158" s="16" t="s">
        <v>273</v>
      </c>
      <c r="C158" s="16"/>
      <c r="D158" s="16"/>
      <c r="E158" s="5" t="s">
        <v>1</v>
      </c>
      <c r="F158" s="5">
        <v>1</v>
      </c>
      <c r="G158" s="5"/>
      <c r="H158" s="5">
        <f t="shared" si="21"/>
        <v>0</v>
      </c>
      <c r="I158" s="5">
        <v>8</v>
      </c>
      <c r="J158" s="5">
        <f t="shared" si="22"/>
        <v>0</v>
      </c>
      <c r="K158" s="5">
        <f t="shared" si="23"/>
        <v>0</v>
      </c>
      <c r="L158" s="5">
        <f t="shared" si="24"/>
        <v>0</v>
      </c>
    </row>
    <row r="159" spans="1:23" s="27" customFormat="1" x14ac:dyDescent="0.25">
      <c r="A159" s="21">
        <v>10</v>
      </c>
      <c r="B159" s="22" t="s">
        <v>142</v>
      </c>
      <c r="C159" s="22"/>
      <c r="D159" s="22"/>
      <c r="E159" s="23" t="s">
        <v>1</v>
      </c>
      <c r="F159" s="23">
        <v>10</v>
      </c>
      <c r="G159" s="23"/>
      <c r="H159" s="23">
        <f t="shared" si="21"/>
        <v>0</v>
      </c>
      <c r="I159" s="23">
        <v>8</v>
      </c>
      <c r="J159" s="23">
        <f t="shared" si="22"/>
        <v>0</v>
      </c>
      <c r="K159" s="23">
        <f t="shared" si="23"/>
        <v>0</v>
      </c>
      <c r="L159" s="23">
        <f t="shared" si="24"/>
        <v>0</v>
      </c>
      <c r="M159" s="24"/>
      <c r="N159" s="24"/>
      <c r="O159" s="24"/>
      <c r="P159" s="25"/>
      <c r="Q159" s="25"/>
      <c r="R159" s="25"/>
      <c r="S159" s="25"/>
      <c r="T159" s="26"/>
      <c r="U159" s="26"/>
      <c r="V159" s="26"/>
      <c r="W159" s="26"/>
    </row>
    <row r="160" spans="1:23" ht="60" x14ac:dyDescent="0.25">
      <c r="A160" s="2">
        <v>11</v>
      </c>
      <c r="B160" s="16" t="s">
        <v>274</v>
      </c>
      <c r="C160" s="16"/>
      <c r="D160" s="16"/>
      <c r="E160" s="5" t="s">
        <v>1</v>
      </c>
      <c r="F160" s="5">
        <v>1</v>
      </c>
      <c r="G160" s="5"/>
      <c r="H160" s="5">
        <f t="shared" si="21"/>
        <v>0</v>
      </c>
      <c r="I160" s="5">
        <v>8</v>
      </c>
      <c r="J160" s="5">
        <f t="shared" si="22"/>
        <v>0</v>
      </c>
      <c r="K160" s="5">
        <f t="shared" si="23"/>
        <v>0</v>
      </c>
      <c r="L160" s="5">
        <f t="shared" si="24"/>
        <v>0</v>
      </c>
    </row>
    <row r="161" spans="1:12" x14ac:dyDescent="0.25">
      <c r="A161" s="2">
        <v>12</v>
      </c>
      <c r="B161" s="16" t="s">
        <v>143</v>
      </c>
      <c r="C161" s="16"/>
      <c r="D161" s="16"/>
      <c r="E161" s="5" t="s">
        <v>1</v>
      </c>
      <c r="F161" s="5">
        <v>5</v>
      </c>
      <c r="G161" s="5"/>
      <c r="H161" s="5">
        <f t="shared" si="21"/>
        <v>0</v>
      </c>
      <c r="I161" s="5">
        <v>8</v>
      </c>
      <c r="J161" s="5">
        <f t="shared" si="22"/>
        <v>0</v>
      </c>
      <c r="K161" s="5">
        <f t="shared" si="23"/>
        <v>0</v>
      </c>
      <c r="L161" s="5">
        <f t="shared" si="24"/>
        <v>0</v>
      </c>
    </row>
    <row r="162" spans="1:12" ht="165" x14ac:dyDescent="0.25">
      <c r="A162" s="2">
        <v>13</v>
      </c>
      <c r="B162" s="16" t="s">
        <v>275</v>
      </c>
      <c r="C162" s="16"/>
      <c r="D162" s="16"/>
      <c r="E162" s="5" t="s">
        <v>1</v>
      </c>
      <c r="F162" s="5">
        <v>1</v>
      </c>
      <c r="G162" s="5"/>
      <c r="H162" s="5">
        <f t="shared" si="21"/>
        <v>0</v>
      </c>
      <c r="I162" s="5">
        <v>8</v>
      </c>
      <c r="J162" s="5">
        <f t="shared" si="22"/>
        <v>0</v>
      </c>
      <c r="K162" s="5">
        <f t="shared" si="23"/>
        <v>0</v>
      </c>
      <c r="L162" s="5">
        <f t="shared" si="24"/>
        <v>0</v>
      </c>
    </row>
    <row r="163" spans="1:12" ht="105" x14ac:dyDescent="0.25">
      <c r="A163" s="2">
        <v>14</v>
      </c>
      <c r="B163" s="16" t="s">
        <v>276</v>
      </c>
      <c r="C163" s="16"/>
      <c r="D163" s="16"/>
      <c r="E163" s="5" t="s">
        <v>1</v>
      </c>
      <c r="F163" s="5">
        <v>5</v>
      </c>
      <c r="G163" s="5"/>
      <c r="H163" s="5">
        <f t="shared" si="21"/>
        <v>0</v>
      </c>
      <c r="I163" s="5">
        <v>8</v>
      </c>
      <c r="J163" s="5">
        <f t="shared" si="22"/>
        <v>0</v>
      </c>
      <c r="K163" s="5">
        <f t="shared" si="23"/>
        <v>0</v>
      </c>
      <c r="L163" s="5">
        <f t="shared" si="24"/>
        <v>0</v>
      </c>
    </row>
    <row r="164" spans="1:12" ht="45" x14ac:dyDescent="0.25">
      <c r="A164" s="2">
        <v>15</v>
      </c>
      <c r="B164" s="16" t="s">
        <v>144</v>
      </c>
      <c r="C164" s="16"/>
      <c r="D164" s="16"/>
      <c r="E164" s="5" t="s">
        <v>1</v>
      </c>
      <c r="F164" s="5">
        <v>2</v>
      </c>
      <c r="G164" s="5"/>
      <c r="H164" s="5">
        <f t="shared" si="21"/>
        <v>0</v>
      </c>
      <c r="I164" s="5">
        <v>8</v>
      </c>
      <c r="J164" s="5">
        <f t="shared" si="22"/>
        <v>0</v>
      </c>
      <c r="K164" s="5">
        <f t="shared" si="23"/>
        <v>0</v>
      </c>
      <c r="L164" s="5">
        <f t="shared" si="24"/>
        <v>0</v>
      </c>
    </row>
    <row r="165" spans="1:12" ht="210" x14ac:dyDescent="0.25">
      <c r="A165" s="2">
        <v>16</v>
      </c>
      <c r="B165" s="16" t="s">
        <v>277</v>
      </c>
      <c r="C165" s="16"/>
      <c r="D165" s="16"/>
      <c r="E165" s="5" t="s">
        <v>1</v>
      </c>
      <c r="F165" s="5">
        <v>1</v>
      </c>
      <c r="G165" s="5"/>
      <c r="H165" s="5">
        <f t="shared" si="21"/>
        <v>0</v>
      </c>
      <c r="I165" s="5">
        <v>8</v>
      </c>
      <c r="J165" s="5">
        <f t="shared" si="22"/>
        <v>0</v>
      </c>
      <c r="K165" s="5">
        <f t="shared" si="23"/>
        <v>0</v>
      </c>
      <c r="L165" s="5">
        <f t="shared" si="24"/>
        <v>0</v>
      </c>
    </row>
    <row r="166" spans="1:12" ht="45" x14ac:dyDescent="0.25">
      <c r="A166" s="2">
        <v>17</v>
      </c>
      <c r="B166" s="16" t="s">
        <v>278</v>
      </c>
      <c r="C166" s="16"/>
      <c r="D166" s="16"/>
      <c r="E166" s="5" t="s">
        <v>1</v>
      </c>
      <c r="F166" s="5">
        <v>10</v>
      </c>
      <c r="G166" s="5"/>
      <c r="H166" s="5">
        <f t="shared" si="21"/>
        <v>0</v>
      </c>
      <c r="I166" s="5">
        <v>8</v>
      </c>
      <c r="J166" s="5">
        <f t="shared" si="22"/>
        <v>0</v>
      </c>
      <c r="K166" s="5">
        <f t="shared" si="23"/>
        <v>0</v>
      </c>
      <c r="L166" s="5">
        <f t="shared" si="24"/>
        <v>0</v>
      </c>
    </row>
    <row r="167" spans="1:12" ht="105" x14ac:dyDescent="0.25">
      <c r="A167" s="2">
        <v>18</v>
      </c>
      <c r="B167" s="16" t="s">
        <v>145</v>
      </c>
      <c r="C167" s="16"/>
      <c r="D167" s="16"/>
      <c r="E167" s="5" t="s">
        <v>1</v>
      </c>
      <c r="F167" s="5">
        <v>10</v>
      </c>
      <c r="G167" s="5"/>
      <c r="H167" s="5">
        <f t="shared" si="21"/>
        <v>0</v>
      </c>
      <c r="I167" s="5">
        <v>8</v>
      </c>
      <c r="J167" s="5">
        <f t="shared" si="22"/>
        <v>0</v>
      </c>
      <c r="K167" s="5">
        <f t="shared" si="23"/>
        <v>0</v>
      </c>
      <c r="L167" s="5">
        <f t="shared" si="24"/>
        <v>0</v>
      </c>
    </row>
    <row r="168" spans="1:12" ht="90" x14ac:dyDescent="0.25">
      <c r="A168" s="2">
        <v>19</v>
      </c>
      <c r="B168" s="16" t="s">
        <v>146</v>
      </c>
      <c r="C168" s="16"/>
      <c r="D168" s="16"/>
      <c r="E168" s="5" t="s">
        <v>1</v>
      </c>
      <c r="F168" s="5">
        <v>10</v>
      </c>
      <c r="G168" s="5"/>
      <c r="H168" s="5">
        <f t="shared" si="21"/>
        <v>0</v>
      </c>
      <c r="I168" s="5">
        <v>8</v>
      </c>
      <c r="J168" s="5">
        <f t="shared" si="22"/>
        <v>0</v>
      </c>
      <c r="K168" s="5">
        <f t="shared" si="23"/>
        <v>0</v>
      </c>
      <c r="L168" s="5">
        <f t="shared" si="24"/>
        <v>0</v>
      </c>
    </row>
    <row r="169" spans="1:12" ht="90" x14ac:dyDescent="0.25">
      <c r="A169" s="2">
        <v>20</v>
      </c>
      <c r="B169" s="16" t="s">
        <v>279</v>
      </c>
      <c r="C169" s="16"/>
      <c r="D169" s="16"/>
      <c r="E169" s="5" t="s">
        <v>147</v>
      </c>
      <c r="F169" s="5">
        <v>20</v>
      </c>
      <c r="G169" s="5"/>
      <c r="H169" s="5">
        <f t="shared" si="21"/>
        <v>0</v>
      </c>
      <c r="I169" s="5">
        <v>8</v>
      </c>
      <c r="J169" s="5">
        <f t="shared" si="22"/>
        <v>0</v>
      </c>
      <c r="K169" s="5">
        <f t="shared" si="23"/>
        <v>0</v>
      </c>
      <c r="L169" s="5">
        <f t="shared" si="24"/>
        <v>0</v>
      </c>
    </row>
    <row r="170" spans="1:12" ht="252.75" customHeight="1" x14ac:dyDescent="0.25">
      <c r="A170" s="2">
        <v>21</v>
      </c>
      <c r="B170" s="16" t="s">
        <v>280</v>
      </c>
      <c r="C170" s="16"/>
      <c r="D170" s="16"/>
      <c r="E170" s="5" t="s">
        <v>1</v>
      </c>
      <c r="F170" s="5">
        <v>20</v>
      </c>
      <c r="G170" s="5"/>
      <c r="H170" s="5">
        <f t="shared" si="21"/>
        <v>0</v>
      </c>
      <c r="I170" s="5">
        <v>8</v>
      </c>
      <c r="J170" s="5">
        <f t="shared" si="22"/>
        <v>0</v>
      </c>
      <c r="K170" s="5">
        <f t="shared" si="23"/>
        <v>0</v>
      </c>
      <c r="L170" s="5">
        <f t="shared" si="24"/>
        <v>0</v>
      </c>
    </row>
    <row r="171" spans="1:12" ht="165" x14ac:dyDescent="0.25">
      <c r="A171" s="2">
        <v>22</v>
      </c>
      <c r="B171" s="16" t="s">
        <v>148</v>
      </c>
      <c r="C171" s="16"/>
      <c r="D171" s="16"/>
      <c r="E171" s="5" t="s">
        <v>1</v>
      </c>
      <c r="F171" s="5">
        <v>20</v>
      </c>
      <c r="G171" s="5"/>
      <c r="H171" s="5">
        <f t="shared" si="21"/>
        <v>0</v>
      </c>
      <c r="I171" s="5">
        <v>8</v>
      </c>
      <c r="J171" s="5">
        <f t="shared" si="22"/>
        <v>0</v>
      </c>
      <c r="K171" s="5">
        <f t="shared" si="23"/>
        <v>0</v>
      </c>
      <c r="L171" s="5">
        <f t="shared" si="24"/>
        <v>0</v>
      </c>
    </row>
    <row r="172" spans="1:12" ht="165" x14ac:dyDescent="0.25">
      <c r="A172" s="2">
        <v>23</v>
      </c>
      <c r="B172" s="16" t="s">
        <v>148</v>
      </c>
      <c r="C172" s="16"/>
      <c r="D172" s="16"/>
      <c r="E172" s="5" t="s">
        <v>1</v>
      </c>
      <c r="F172" s="5">
        <v>10</v>
      </c>
      <c r="G172" s="5"/>
      <c r="H172" s="5">
        <f t="shared" si="21"/>
        <v>0</v>
      </c>
      <c r="I172" s="5">
        <v>8</v>
      </c>
      <c r="J172" s="5">
        <f t="shared" si="22"/>
        <v>0</v>
      </c>
      <c r="K172" s="5">
        <f t="shared" si="23"/>
        <v>0</v>
      </c>
      <c r="L172" s="5">
        <f t="shared" si="24"/>
        <v>0</v>
      </c>
    </row>
    <row r="173" spans="1:12" ht="150" x14ac:dyDescent="0.25">
      <c r="A173" s="2">
        <v>24</v>
      </c>
      <c r="B173" s="16" t="s">
        <v>281</v>
      </c>
      <c r="C173" s="16"/>
      <c r="D173" s="16"/>
      <c r="E173" s="5" t="s">
        <v>1</v>
      </c>
      <c r="F173" s="5">
        <v>100</v>
      </c>
      <c r="G173" s="5"/>
      <c r="H173" s="5">
        <f t="shared" si="21"/>
        <v>0</v>
      </c>
      <c r="I173" s="5">
        <v>8</v>
      </c>
      <c r="J173" s="5">
        <f t="shared" si="22"/>
        <v>0</v>
      </c>
      <c r="K173" s="5">
        <f t="shared" si="23"/>
        <v>0</v>
      </c>
      <c r="L173" s="5">
        <f t="shared" si="24"/>
        <v>0</v>
      </c>
    </row>
    <row r="174" spans="1:12" ht="210" x14ac:dyDescent="0.25">
      <c r="A174" s="2">
        <v>25</v>
      </c>
      <c r="B174" s="16" t="s">
        <v>282</v>
      </c>
      <c r="C174" s="16"/>
      <c r="D174" s="16"/>
      <c r="E174" s="5" t="s">
        <v>1</v>
      </c>
      <c r="F174" s="5">
        <v>30</v>
      </c>
      <c r="G174" s="5"/>
      <c r="H174" s="5">
        <f t="shared" si="21"/>
        <v>0</v>
      </c>
      <c r="I174" s="5">
        <v>8</v>
      </c>
      <c r="J174" s="5">
        <f t="shared" si="22"/>
        <v>0</v>
      </c>
      <c r="K174" s="5">
        <f t="shared" si="23"/>
        <v>0</v>
      </c>
      <c r="L174" s="5">
        <f t="shared" si="24"/>
        <v>0</v>
      </c>
    </row>
    <row r="175" spans="1:12" ht="60" x14ac:dyDescent="0.25">
      <c r="A175" s="2">
        <v>26</v>
      </c>
      <c r="B175" s="16" t="s">
        <v>149</v>
      </c>
      <c r="C175" s="16"/>
      <c r="D175" s="16"/>
      <c r="E175" s="5" t="s">
        <v>1</v>
      </c>
      <c r="F175" s="5">
        <v>10</v>
      </c>
      <c r="G175" s="5"/>
      <c r="H175" s="5">
        <f t="shared" si="21"/>
        <v>0</v>
      </c>
      <c r="I175" s="5">
        <v>8</v>
      </c>
      <c r="J175" s="5">
        <f t="shared" si="22"/>
        <v>0</v>
      </c>
      <c r="K175" s="5">
        <f t="shared" si="23"/>
        <v>0</v>
      </c>
      <c r="L175" s="5">
        <f t="shared" si="24"/>
        <v>0</v>
      </c>
    </row>
    <row r="176" spans="1:12" ht="105" x14ac:dyDescent="0.25">
      <c r="A176" s="2">
        <v>27</v>
      </c>
      <c r="B176" s="16" t="s">
        <v>150</v>
      </c>
      <c r="C176" s="16"/>
      <c r="D176" s="16"/>
      <c r="E176" s="5" t="s">
        <v>1</v>
      </c>
      <c r="F176" s="5">
        <v>10</v>
      </c>
      <c r="G176" s="5"/>
      <c r="H176" s="5">
        <f t="shared" si="21"/>
        <v>0</v>
      </c>
      <c r="I176" s="5">
        <v>8</v>
      </c>
      <c r="J176" s="5">
        <f t="shared" si="22"/>
        <v>0</v>
      </c>
      <c r="K176" s="5">
        <f t="shared" si="23"/>
        <v>0</v>
      </c>
      <c r="L176" s="5">
        <f t="shared" si="24"/>
        <v>0</v>
      </c>
    </row>
    <row r="177" spans="1:12" x14ac:dyDescent="0.25">
      <c r="A177" s="2">
        <v>28</v>
      </c>
      <c r="B177" s="16" t="s">
        <v>151</v>
      </c>
      <c r="C177" s="16"/>
      <c r="D177" s="16"/>
      <c r="E177" s="5" t="s">
        <v>1</v>
      </c>
      <c r="F177" s="5">
        <v>1</v>
      </c>
      <c r="G177" s="5"/>
      <c r="H177" s="5">
        <f t="shared" si="21"/>
        <v>0</v>
      </c>
      <c r="I177" s="5">
        <v>8</v>
      </c>
      <c r="J177" s="5">
        <f t="shared" si="22"/>
        <v>0</v>
      </c>
      <c r="K177" s="5">
        <f t="shared" si="23"/>
        <v>0</v>
      </c>
      <c r="L177" s="5">
        <f t="shared" si="24"/>
        <v>0</v>
      </c>
    </row>
    <row r="178" spans="1:12" x14ac:dyDescent="0.25">
      <c r="A178" s="2">
        <v>29</v>
      </c>
      <c r="B178" s="16" t="s">
        <v>152</v>
      </c>
      <c r="C178" s="16"/>
      <c r="D178" s="16"/>
      <c r="E178" s="5" t="s">
        <v>153</v>
      </c>
      <c r="F178" s="5">
        <v>24</v>
      </c>
      <c r="G178" s="5"/>
      <c r="H178" s="5">
        <f t="shared" si="21"/>
        <v>0</v>
      </c>
      <c r="I178" s="5">
        <v>23</v>
      </c>
      <c r="J178" s="5">
        <f t="shared" si="22"/>
        <v>0</v>
      </c>
      <c r="K178" s="5">
        <f>G178*1.23</f>
        <v>0</v>
      </c>
      <c r="L178" s="5">
        <f>H178*1.23</f>
        <v>0</v>
      </c>
    </row>
    <row r="179" spans="1:12" ht="120" x14ac:dyDescent="0.25">
      <c r="A179" s="2">
        <v>30</v>
      </c>
      <c r="B179" s="16" t="s">
        <v>154</v>
      </c>
      <c r="C179" s="16"/>
      <c r="D179" s="16"/>
      <c r="E179" s="5" t="s">
        <v>1</v>
      </c>
      <c r="F179" s="5">
        <v>50</v>
      </c>
      <c r="G179" s="5"/>
      <c r="H179" s="5">
        <f t="shared" si="21"/>
        <v>0</v>
      </c>
      <c r="I179" s="5">
        <v>8</v>
      </c>
      <c r="J179" s="5">
        <f t="shared" si="22"/>
        <v>0</v>
      </c>
      <c r="K179" s="5">
        <f t="shared" ref="K179:L181" si="25">G179*1.08</f>
        <v>0</v>
      </c>
      <c r="L179" s="5">
        <f t="shared" si="25"/>
        <v>0</v>
      </c>
    </row>
    <row r="180" spans="1:12" ht="60" x14ac:dyDescent="0.25">
      <c r="A180" s="2">
        <v>31</v>
      </c>
      <c r="B180" s="16" t="s">
        <v>283</v>
      </c>
      <c r="C180" s="16"/>
      <c r="D180" s="16"/>
      <c r="E180" s="5" t="s">
        <v>1</v>
      </c>
      <c r="F180" s="5">
        <v>50</v>
      </c>
      <c r="G180" s="5"/>
      <c r="H180" s="5">
        <f t="shared" si="21"/>
        <v>0</v>
      </c>
      <c r="I180" s="5">
        <v>8</v>
      </c>
      <c r="J180" s="5">
        <f t="shared" si="22"/>
        <v>0</v>
      </c>
      <c r="K180" s="5">
        <f t="shared" si="25"/>
        <v>0</v>
      </c>
      <c r="L180" s="5">
        <f t="shared" si="25"/>
        <v>0</v>
      </c>
    </row>
    <row r="181" spans="1:12" x14ac:dyDescent="0.25">
      <c r="A181" s="2">
        <v>32</v>
      </c>
      <c r="B181" s="16" t="s">
        <v>155</v>
      </c>
      <c r="C181" s="16"/>
      <c r="D181" s="16"/>
      <c r="E181" s="5" t="s">
        <v>1</v>
      </c>
      <c r="F181" s="5">
        <v>50</v>
      </c>
      <c r="G181" s="5"/>
      <c r="H181" s="5">
        <f t="shared" si="21"/>
        <v>0</v>
      </c>
      <c r="I181" s="5">
        <v>8</v>
      </c>
      <c r="J181" s="5">
        <f t="shared" si="22"/>
        <v>0</v>
      </c>
      <c r="K181" s="5">
        <f t="shared" si="25"/>
        <v>0</v>
      </c>
      <c r="L181" s="5">
        <f t="shared" si="25"/>
        <v>0</v>
      </c>
    </row>
    <row r="182" spans="1:12" x14ac:dyDescent="0.25">
      <c r="A182" s="2"/>
      <c r="B182" s="16"/>
      <c r="C182" s="16"/>
      <c r="D182" s="16"/>
      <c r="E182" s="5"/>
      <c r="F182" s="5"/>
      <c r="G182" s="8" t="s">
        <v>87</v>
      </c>
      <c r="H182" s="8">
        <f>SUM(H150:H181)</f>
        <v>0</v>
      </c>
      <c r="I182" s="8" t="s">
        <v>88</v>
      </c>
      <c r="J182" s="8">
        <f>SUM(J150:J181)</f>
        <v>0</v>
      </c>
      <c r="K182" s="8" t="s">
        <v>89</v>
      </c>
      <c r="L182" s="8">
        <f>SUM(L150:L181)</f>
        <v>0</v>
      </c>
    </row>
    <row r="183" spans="1:12" x14ac:dyDescent="0.25">
      <c r="A183" s="7"/>
      <c r="B183" s="8" t="s">
        <v>156</v>
      </c>
      <c r="C183" s="14"/>
      <c r="D183" s="14"/>
      <c r="E183" s="8"/>
      <c r="F183" s="8"/>
      <c r="G183" s="8"/>
      <c r="H183" s="8"/>
      <c r="I183" s="8"/>
      <c r="J183" s="8"/>
      <c r="K183" s="8"/>
      <c r="L183" s="8"/>
    </row>
    <row r="184" spans="1:12" ht="165" x14ac:dyDescent="0.25">
      <c r="A184" s="2">
        <v>1</v>
      </c>
      <c r="B184" s="16" t="s">
        <v>284</v>
      </c>
      <c r="C184" s="16"/>
      <c r="D184" s="16"/>
      <c r="E184" s="5" t="s">
        <v>1</v>
      </c>
      <c r="F184" s="5">
        <v>50</v>
      </c>
      <c r="G184" s="5"/>
      <c r="H184" s="5">
        <f t="shared" ref="H184:H197" si="26">F184*G184</f>
        <v>0</v>
      </c>
      <c r="I184" s="5">
        <v>8</v>
      </c>
      <c r="J184" s="5">
        <f t="shared" ref="J184:J198" si="27">L184-H184</f>
        <v>0</v>
      </c>
      <c r="K184" s="5">
        <f t="shared" ref="K184:K197" si="28">G184*1.08</f>
        <v>0</v>
      </c>
      <c r="L184" s="5">
        <f t="shared" ref="L184:L197" si="29">H184*1.08</f>
        <v>0</v>
      </c>
    </row>
    <row r="185" spans="1:12" ht="60" x14ac:dyDescent="0.25">
      <c r="A185" s="2">
        <v>2</v>
      </c>
      <c r="B185" s="16" t="s">
        <v>157</v>
      </c>
      <c r="C185" s="16"/>
      <c r="D185" s="16"/>
      <c r="E185" s="5" t="s">
        <v>1</v>
      </c>
      <c r="F185" s="5">
        <v>120</v>
      </c>
      <c r="G185" s="5"/>
      <c r="H185" s="5">
        <f t="shared" si="26"/>
        <v>0</v>
      </c>
      <c r="I185" s="5">
        <v>8</v>
      </c>
      <c r="J185" s="5">
        <f t="shared" si="27"/>
        <v>0</v>
      </c>
      <c r="K185" s="5">
        <f t="shared" si="28"/>
        <v>0</v>
      </c>
      <c r="L185" s="5">
        <f t="shared" si="29"/>
        <v>0</v>
      </c>
    </row>
    <row r="186" spans="1:12" ht="30" x14ac:dyDescent="0.25">
      <c r="A186" s="2">
        <v>3</v>
      </c>
      <c r="B186" s="16" t="s">
        <v>158</v>
      </c>
      <c r="C186" s="16"/>
      <c r="D186" s="16"/>
      <c r="E186" s="5" t="s">
        <v>1</v>
      </c>
      <c r="F186" s="5">
        <v>80</v>
      </c>
      <c r="G186" s="5"/>
      <c r="H186" s="5">
        <f t="shared" si="26"/>
        <v>0</v>
      </c>
      <c r="I186" s="5">
        <v>8</v>
      </c>
      <c r="J186" s="5">
        <f t="shared" si="27"/>
        <v>0</v>
      </c>
      <c r="K186" s="5">
        <f t="shared" si="28"/>
        <v>0</v>
      </c>
      <c r="L186" s="5">
        <f t="shared" si="29"/>
        <v>0</v>
      </c>
    </row>
    <row r="187" spans="1:12" ht="60" x14ac:dyDescent="0.25">
      <c r="A187" s="2">
        <v>4</v>
      </c>
      <c r="B187" s="16" t="s">
        <v>159</v>
      </c>
      <c r="C187" s="16"/>
      <c r="D187" s="16"/>
      <c r="E187" s="5" t="s">
        <v>1</v>
      </c>
      <c r="F187" s="5">
        <v>80</v>
      </c>
      <c r="G187" s="5"/>
      <c r="H187" s="5">
        <f t="shared" si="26"/>
        <v>0</v>
      </c>
      <c r="I187" s="5">
        <v>8</v>
      </c>
      <c r="J187" s="5">
        <f t="shared" si="27"/>
        <v>0</v>
      </c>
      <c r="K187" s="5">
        <f t="shared" si="28"/>
        <v>0</v>
      </c>
      <c r="L187" s="5">
        <f t="shared" si="29"/>
        <v>0</v>
      </c>
    </row>
    <row r="188" spans="1:12" ht="135" x14ac:dyDescent="0.25">
      <c r="A188" s="2">
        <v>5</v>
      </c>
      <c r="B188" s="16" t="s">
        <v>160</v>
      </c>
      <c r="C188" s="16"/>
      <c r="D188" s="16"/>
      <c r="E188" s="5" t="s">
        <v>1</v>
      </c>
      <c r="F188" s="5">
        <v>80</v>
      </c>
      <c r="G188" s="5"/>
      <c r="H188" s="5">
        <f t="shared" si="26"/>
        <v>0</v>
      </c>
      <c r="I188" s="5">
        <v>8</v>
      </c>
      <c r="J188" s="5">
        <f t="shared" si="27"/>
        <v>0</v>
      </c>
      <c r="K188" s="5">
        <f t="shared" si="28"/>
        <v>0</v>
      </c>
      <c r="L188" s="5">
        <f t="shared" si="29"/>
        <v>0</v>
      </c>
    </row>
    <row r="189" spans="1:12" ht="120" x14ac:dyDescent="0.25">
      <c r="A189" s="2">
        <v>6</v>
      </c>
      <c r="B189" s="16" t="s">
        <v>161</v>
      </c>
      <c r="C189" s="16"/>
      <c r="D189" s="16"/>
      <c r="E189" s="5" t="s">
        <v>1</v>
      </c>
      <c r="F189" s="5">
        <v>50</v>
      </c>
      <c r="G189" s="5"/>
      <c r="H189" s="5">
        <f t="shared" si="26"/>
        <v>0</v>
      </c>
      <c r="I189" s="5">
        <v>8</v>
      </c>
      <c r="J189" s="5">
        <f t="shared" si="27"/>
        <v>0</v>
      </c>
      <c r="K189" s="5">
        <f t="shared" si="28"/>
        <v>0</v>
      </c>
      <c r="L189" s="5">
        <f t="shared" si="29"/>
        <v>0</v>
      </c>
    </row>
    <row r="190" spans="1:12" ht="60" x14ac:dyDescent="0.25">
      <c r="A190" s="2">
        <v>7</v>
      </c>
      <c r="B190" s="16" t="s">
        <v>162</v>
      </c>
      <c r="C190" s="16"/>
      <c r="D190" s="16"/>
      <c r="E190" s="5" t="s">
        <v>1</v>
      </c>
      <c r="F190" s="5">
        <v>1</v>
      </c>
      <c r="G190" s="5"/>
      <c r="H190" s="5">
        <f t="shared" si="26"/>
        <v>0</v>
      </c>
      <c r="I190" s="5">
        <v>8</v>
      </c>
      <c r="J190" s="5">
        <f t="shared" si="27"/>
        <v>0</v>
      </c>
      <c r="K190" s="5">
        <f t="shared" si="28"/>
        <v>0</v>
      </c>
      <c r="L190" s="5">
        <f t="shared" si="29"/>
        <v>0</v>
      </c>
    </row>
    <row r="191" spans="1:12" ht="60" x14ac:dyDescent="0.25">
      <c r="A191" s="2">
        <v>8</v>
      </c>
      <c r="B191" s="16" t="s">
        <v>163</v>
      </c>
      <c r="C191" s="16"/>
      <c r="D191" s="16"/>
      <c r="E191" s="5" t="s">
        <v>1</v>
      </c>
      <c r="F191" s="5">
        <v>10</v>
      </c>
      <c r="G191" s="5"/>
      <c r="H191" s="5">
        <f t="shared" si="26"/>
        <v>0</v>
      </c>
      <c r="I191" s="5">
        <v>8</v>
      </c>
      <c r="J191" s="5">
        <f t="shared" si="27"/>
        <v>0</v>
      </c>
      <c r="K191" s="5">
        <f t="shared" si="28"/>
        <v>0</v>
      </c>
      <c r="L191" s="5">
        <f t="shared" si="29"/>
        <v>0</v>
      </c>
    </row>
    <row r="192" spans="1:12" ht="75" x14ac:dyDescent="0.25">
      <c r="A192" s="2">
        <v>9</v>
      </c>
      <c r="B192" s="16" t="s">
        <v>164</v>
      </c>
      <c r="C192" s="16"/>
      <c r="D192" s="16"/>
      <c r="E192" s="5" t="s">
        <v>1</v>
      </c>
      <c r="F192" s="5">
        <v>10</v>
      </c>
      <c r="G192" s="5"/>
      <c r="H192" s="5">
        <f t="shared" si="26"/>
        <v>0</v>
      </c>
      <c r="I192" s="5">
        <v>8</v>
      </c>
      <c r="J192" s="5">
        <f t="shared" si="27"/>
        <v>0</v>
      </c>
      <c r="K192" s="5">
        <f t="shared" si="28"/>
        <v>0</v>
      </c>
      <c r="L192" s="5">
        <f t="shared" si="29"/>
        <v>0</v>
      </c>
    </row>
    <row r="193" spans="1:12" ht="75" x14ac:dyDescent="0.25">
      <c r="A193" s="2">
        <v>10</v>
      </c>
      <c r="B193" s="16" t="s">
        <v>165</v>
      </c>
      <c r="C193" s="16"/>
      <c r="D193" s="16"/>
      <c r="E193" s="5" t="s">
        <v>1</v>
      </c>
      <c r="F193" s="5">
        <v>100</v>
      </c>
      <c r="G193" s="5"/>
      <c r="H193" s="5">
        <f t="shared" si="26"/>
        <v>0</v>
      </c>
      <c r="I193" s="5">
        <v>8</v>
      </c>
      <c r="J193" s="5">
        <f t="shared" si="27"/>
        <v>0</v>
      </c>
      <c r="K193" s="5">
        <f t="shared" si="28"/>
        <v>0</v>
      </c>
      <c r="L193" s="5">
        <f t="shared" si="29"/>
        <v>0</v>
      </c>
    </row>
    <row r="194" spans="1:12" ht="120" x14ac:dyDescent="0.25">
      <c r="A194" s="2">
        <v>11</v>
      </c>
      <c r="B194" s="16" t="s">
        <v>166</v>
      </c>
      <c r="C194" s="16"/>
      <c r="D194" s="16"/>
      <c r="E194" s="5" t="s">
        <v>1</v>
      </c>
      <c r="F194" s="5">
        <v>30</v>
      </c>
      <c r="G194" s="5"/>
      <c r="H194" s="5">
        <f t="shared" si="26"/>
        <v>0</v>
      </c>
      <c r="I194" s="5">
        <v>8</v>
      </c>
      <c r="J194" s="5">
        <f t="shared" si="27"/>
        <v>0</v>
      </c>
      <c r="K194" s="5">
        <f t="shared" si="28"/>
        <v>0</v>
      </c>
      <c r="L194" s="5">
        <f t="shared" si="29"/>
        <v>0</v>
      </c>
    </row>
    <row r="195" spans="1:12" ht="90" x14ac:dyDescent="0.25">
      <c r="A195" s="2">
        <v>12</v>
      </c>
      <c r="B195" s="16" t="s">
        <v>167</v>
      </c>
      <c r="C195" s="16"/>
      <c r="D195" s="16"/>
      <c r="E195" s="5" t="s">
        <v>1</v>
      </c>
      <c r="F195" s="5">
        <v>4</v>
      </c>
      <c r="G195" s="5"/>
      <c r="H195" s="5">
        <f t="shared" si="26"/>
        <v>0</v>
      </c>
      <c r="I195" s="5">
        <v>8</v>
      </c>
      <c r="J195" s="5">
        <f t="shared" si="27"/>
        <v>0</v>
      </c>
      <c r="K195" s="5">
        <f t="shared" si="28"/>
        <v>0</v>
      </c>
      <c r="L195" s="5">
        <f t="shared" si="29"/>
        <v>0</v>
      </c>
    </row>
    <row r="196" spans="1:12" ht="120" x14ac:dyDescent="0.25">
      <c r="A196" s="2">
        <v>13</v>
      </c>
      <c r="B196" s="16" t="s">
        <v>285</v>
      </c>
      <c r="C196" s="16"/>
      <c r="D196" s="16"/>
      <c r="E196" s="5" t="s">
        <v>1</v>
      </c>
      <c r="F196" s="5">
        <v>50</v>
      </c>
      <c r="G196" s="5"/>
      <c r="H196" s="5">
        <f t="shared" si="26"/>
        <v>0</v>
      </c>
      <c r="I196" s="5">
        <v>8</v>
      </c>
      <c r="J196" s="5">
        <f t="shared" si="27"/>
        <v>0</v>
      </c>
      <c r="K196" s="5">
        <f t="shared" si="28"/>
        <v>0</v>
      </c>
      <c r="L196" s="5">
        <f t="shared" si="29"/>
        <v>0</v>
      </c>
    </row>
    <row r="197" spans="1:12" ht="120" x14ac:dyDescent="0.25">
      <c r="A197" s="2">
        <v>14</v>
      </c>
      <c r="B197" s="16" t="s">
        <v>286</v>
      </c>
      <c r="C197" s="16"/>
      <c r="D197" s="16"/>
      <c r="E197" s="5" t="s">
        <v>1</v>
      </c>
      <c r="F197" s="5">
        <v>30</v>
      </c>
      <c r="G197" s="5"/>
      <c r="H197" s="5">
        <f t="shared" si="26"/>
        <v>0</v>
      </c>
      <c r="I197" s="5">
        <v>8</v>
      </c>
      <c r="J197" s="5">
        <f t="shared" si="27"/>
        <v>0</v>
      </c>
      <c r="K197" s="5">
        <f t="shared" si="28"/>
        <v>0</v>
      </c>
      <c r="L197" s="5">
        <f t="shared" si="29"/>
        <v>0</v>
      </c>
    </row>
    <row r="198" spans="1:12" x14ac:dyDescent="0.25">
      <c r="A198" s="2"/>
      <c r="B198" s="16"/>
      <c r="C198" s="16"/>
      <c r="D198" s="16"/>
      <c r="E198" s="5"/>
      <c r="F198" s="5"/>
      <c r="G198" s="8" t="s">
        <v>87</v>
      </c>
      <c r="H198" s="8">
        <f>SUM(H184:H197)</f>
        <v>0</v>
      </c>
      <c r="I198" s="8" t="s">
        <v>88</v>
      </c>
      <c r="J198" s="8">
        <f t="shared" si="27"/>
        <v>0</v>
      </c>
      <c r="K198" s="8" t="s">
        <v>89</v>
      </c>
      <c r="L198" s="8">
        <f>H198*1.08</f>
        <v>0</v>
      </c>
    </row>
    <row r="199" spans="1:12" x14ac:dyDescent="0.25">
      <c r="A199" s="7"/>
      <c r="B199" s="8" t="s">
        <v>245</v>
      </c>
      <c r="C199" s="14"/>
      <c r="D199" s="14"/>
      <c r="E199" s="8"/>
      <c r="F199" s="8"/>
      <c r="G199" s="8"/>
      <c r="H199" s="8"/>
      <c r="I199" s="8"/>
      <c r="J199" s="8"/>
      <c r="K199" s="8"/>
      <c r="L199" s="8"/>
    </row>
    <row r="200" spans="1:12" ht="45" x14ac:dyDescent="0.25">
      <c r="A200" s="2">
        <v>1</v>
      </c>
      <c r="B200" s="16" t="s">
        <v>168</v>
      </c>
      <c r="C200" s="16"/>
      <c r="D200" s="16"/>
      <c r="E200" s="5" t="s">
        <v>1</v>
      </c>
      <c r="F200" s="5">
        <v>500</v>
      </c>
      <c r="G200" s="5"/>
      <c r="H200" s="5">
        <f>F200*G200</f>
        <v>0</v>
      </c>
      <c r="I200" s="5">
        <v>8</v>
      </c>
      <c r="J200" s="5">
        <f>L200-H200</f>
        <v>0</v>
      </c>
      <c r="K200" s="5">
        <f>G200*1.08</f>
        <v>0</v>
      </c>
      <c r="L200" s="5">
        <f>H200*1.08</f>
        <v>0</v>
      </c>
    </row>
    <row r="201" spans="1:12" ht="90" x14ac:dyDescent="0.25">
      <c r="A201" s="2">
        <v>2</v>
      </c>
      <c r="B201" s="16" t="s">
        <v>169</v>
      </c>
      <c r="C201" s="16"/>
      <c r="D201" s="16"/>
      <c r="E201" s="5" t="s">
        <v>1</v>
      </c>
      <c r="F201" s="5">
        <v>50</v>
      </c>
      <c r="G201" s="5"/>
      <c r="H201" s="5">
        <f>F201*G201</f>
        <v>0</v>
      </c>
      <c r="I201" s="5">
        <v>8</v>
      </c>
      <c r="J201" s="5">
        <f>L201-H201</f>
        <v>0</v>
      </c>
      <c r="K201" s="5">
        <f>G201*1.08</f>
        <v>0</v>
      </c>
      <c r="L201" s="5">
        <f>H201*1.08</f>
        <v>0</v>
      </c>
    </row>
    <row r="202" spans="1:12" x14ac:dyDescent="0.25">
      <c r="A202" s="2"/>
      <c r="B202" s="16"/>
      <c r="C202" s="16"/>
      <c r="D202" s="16"/>
      <c r="E202" s="5"/>
      <c r="F202" s="5"/>
      <c r="G202" s="8" t="s">
        <v>87</v>
      </c>
      <c r="H202" s="8">
        <f>SUM(H200:H201)</f>
        <v>0</v>
      </c>
      <c r="I202" s="8" t="s">
        <v>88</v>
      </c>
      <c r="J202" s="8">
        <f>SUM(J200:J201)</f>
        <v>0</v>
      </c>
      <c r="K202" s="8" t="s">
        <v>89</v>
      </c>
      <c r="L202" s="8">
        <f>SUM(L200:L201)</f>
        <v>0</v>
      </c>
    </row>
    <row r="203" spans="1:12" x14ac:dyDescent="0.25">
      <c r="A203" s="7"/>
      <c r="B203" s="8" t="s">
        <v>246</v>
      </c>
      <c r="C203" s="14"/>
      <c r="D203" s="14"/>
      <c r="E203" s="8"/>
      <c r="F203" s="8"/>
      <c r="G203" s="8"/>
      <c r="H203" s="8"/>
      <c r="I203" s="8"/>
      <c r="J203" s="8"/>
      <c r="K203" s="8"/>
      <c r="L203" s="8"/>
    </row>
    <row r="204" spans="1:12" ht="75" x14ac:dyDescent="0.25">
      <c r="A204" s="2">
        <v>1</v>
      </c>
      <c r="B204" s="16" t="s">
        <v>170</v>
      </c>
      <c r="C204" s="16"/>
      <c r="D204" s="16"/>
      <c r="E204" s="5" t="s">
        <v>1</v>
      </c>
      <c r="F204" s="5">
        <v>10</v>
      </c>
      <c r="G204" s="5"/>
      <c r="H204" s="5" t="b">
        <f>B4=F204*G204</f>
        <v>0</v>
      </c>
      <c r="I204" s="5">
        <v>8</v>
      </c>
      <c r="J204" s="5">
        <f>L204-H204</f>
        <v>0</v>
      </c>
      <c r="K204" s="5">
        <f t="shared" ref="K204:L204" si="30">G204*1.08</f>
        <v>0</v>
      </c>
      <c r="L204" s="5">
        <f t="shared" si="30"/>
        <v>0</v>
      </c>
    </row>
    <row r="205" spans="1:12" x14ac:dyDescent="0.25">
      <c r="G205" s="8" t="s">
        <v>87</v>
      </c>
      <c r="H205" s="8">
        <f>SUM(H203:H204)</f>
        <v>0</v>
      </c>
      <c r="I205" s="8" t="s">
        <v>88</v>
      </c>
      <c r="J205" s="8">
        <f>SUM(J203:J204)</f>
        <v>0</v>
      </c>
      <c r="K205" s="8" t="s">
        <v>89</v>
      </c>
      <c r="L205" s="8">
        <f>SUM(L203:L204)</f>
        <v>0</v>
      </c>
    </row>
    <row r="207" spans="1:12" x14ac:dyDescent="0.25">
      <c r="A207" s="2"/>
      <c r="B207" s="16"/>
      <c r="C207" s="16"/>
      <c r="D207" s="16"/>
      <c r="E207" s="5"/>
      <c r="F207" s="5"/>
      <c r="G207" s="8" t="s">
        <v>87</v>
      </c>
      <c r="H207" s="8">
        <f ca="1">SUM(H204:H322)</f>
        <v>0</v>
      </c>
      <c r="I207" s="8" t="s">
        <v>88</v>
      </c>
      <c r="J207" s="8">
        <f ca="1">SUM(J204:J322)</f>
        <v>0</v>
      </c>
      <c r="K207" s="8" t="s">
        <v>89</v>
      </c>
      <c r="L207" s="8">
        <f ca="1">SUM(L204:L322)</f>
        <v>0</v>
      </c>
    </row>
    <row r="208" spans="1:12" x14ac:dyDescent="0.25">
      <c r="A208" s="7"/>
      <c r="B208" s="8" t="s">
        <v>247</v>
      </c>
      <c r="C208" s="14"/>
      <c r="D208" s="14"/>
      <c r="E208" s="8"/>
      <c r="F208" s="8"/>
      <c r="G208" s="8"/>
      <c r="H208" s="8"/>
      <c r="I208" s="8"/>
      <c r="J208" s="8"/>
      <c r="K208" s="8"/>
      <c r="L208" s="8"/>
    </row>
    <row r="209" spans="1:12" ht="165" x14ac:dyDescent="0.25">
      <c r="A209" s="2">
        <v>1</v>
      </c>
      <c r="B209" s="16" t="s">
        <v>173</v>
      </c>
      <c r="C209" s="16"/>
      <c r="D209" s="16"/>
      <c r="E209" s="5" t="s">
        <v>1</v>
      </c>
      <c r="F209" s="5">
        <v>300</v>
      </c>
      <c r="G209" s="5"/>
      <c r="H209" s="5">
        <f t="shared" ref="H209:H215" si="31">F209*G209</f>
        <v>0</v>
      </c>
      <c r="I209" s="5">
        <v>8</v>
      </c>
      <c r="J209" s="5">
        <f t="shared" ref="J209:J216" si="32">L209-H209</f>
        <v>0</v>
      </c>
      <c r="K209" s="5">
        <f t="shared" ref="K209:L215" si="33">G209*1.08</f>
        <v>0</v>
      </c>
      <c r="L209" s="5">
        <f t="shared" si="33"/>
        <v>0</v>
      </c>
    </row>
    <row r="210" spans="1:12" ht="75" x14ac:dyDescent="0.25">
      <c r="A210" s="2">
        <v>2</v>
      </c>
      <c r="B210" s="16" t="s">
        <v>174</v>
      </c>
      <c r="C210" s="16"/>
      <c r="D210" s="16"/>
      <c r="E210" s="5" t="s">
        <v>1</v>
      </c>
      <c r="F210" s="5">
        <v>50</v>
      </c>
      <c r="G210" s="5"/>
      <c r="H210" s="5">
        <f t="shared" si="31"/>
        <v>0</v>
      </c>
      <c r="I210" s="5">
        <v>8</v>
      </c>
      <c r="J210" s="5">
        <f t="shared" si="32"/>
        <v>0</v>
      </c>
      <c r="K210" s="5">
        <f t="shared" si="33"/>
        <v>0</v>
      </c>
      <c r="L210" s="5">
        <f t="shared" si="33"/>
        <v>0</v>
      </c>
    </row>
    <row r="211" spans="1:12" ht="225" x14ac:dyDescent="0.25">
      <c r="A211" s="2">
        <v>3</v>
      </c>
      <c r="B211" s="16" t="s">
        <v>175</v>
      </c>
      <c r="C211" s="16"/>
      <c r="D211" s="16"/>
      <c r="E211" s="5" t="s">
        <v>1</v>
      </c>
      <c r="F211" s="5">
        <v>30</v>
      </c>
      <c r="G211" s="5"/>
      <c r="H211" s="5">
        <f t="shared" si="31"/>
        <v>0</v>
      </c>
      <c r="I211" s="5">
        <v>8</v>
      </c>
      <c r="J211" s="5">
        <f t="shared" si="32"/>
        <v>0</v>
      </c>
      <c r="K211" s="5">
        <f t="shared" si="33"/>
        <v>0</v>
      </c>
      <c r="L211" s="5">
        <f t="shared" si="33"/>
        <v>0</v>
      </c>
    </row>
    <row r="212" spans="1:12" ht="90" x14ac:dyDescent="0.25">
      <c r="A212" s="2">
        <v>4</v>
      </c>
      <c r="B212" s="16" t="s">
        <v>176</v>
      </c>
      <c r="C212" s="16"/>
      <c r="D212" s="16"/>
      <c r="E212" s="5" t="s">
        <v>1</v>
      </c>
      <c r="F212" s="5">
        <v>10</v>
      </c>
      <c r="G212" s="5"/>
      <c r="H212" s="5">
        <f t="shared" si="31"/>
        <v>0</v>
      </c>
      <c r="I212" s="5">
        <v>8</v>
      </c>
      <c r="J212" s="5">
        <f t="shared" si="32"/>
        <v>0</v>
      </c>
      <c r="K212" s="5">
        <f t="shared" si="33"/>
        <v>0</v>
      </c>
      <c r="L212" s="5">
        <f t="shared" si="33"/>
        <v>0</v>
      </c>
    </row>
    <row r="213" spans="1:12" ht="195" x14ac:dyDescent="0.25">
      <c r="A213" s="2">
        <v>5</v>
      </c>
      <c r="B213" s="16" t="s">
        <v>177</v>
      </c>
      <c r="C213" s="16"/>
      <c r="D213" s="16"/>
      <c r="E213" s="5" t="s">
        <v>1</v>
      </c>
      <c r="F213" s="5">
        <v>200</v>
      </c>
      <c r="G213" s="5"/>
      <c r="H213" s="5">
        <f t="shared" si="31"/>
        <v>0</v>
      </c>
      <c r="I213" s="5">
        <v>8</v>
      </c>
      <c r="J213" s="5">
        <f t="shared" si="32"/>
        <v>0</v>
      </c>
      <c r="K213" s="5">
        <f t="shared" si="33"/>
        <v>0</v>
      </c>
      <c r="L213" s="5">
        <f t="shared" si="33"/>
        <v>0</v>
      </c>
    </row>
    <row r="214" spans="1:12" ht="90" x14ac:dyDescent="0.25">
      <c r="A214" s="2">
        <v>6</v>
      </c>
      <c r="B214" s="16" t="s">
        <v>178</v>
      </c>
      <c r="C214" s="16"/>
      <c r="D214" s="16"/>
      <c r="E214" s="5" t="s">
        <v>1</v>
      </c>
      <c r="F214" s="5">
        <v>30</v>
      </c>
      <c r="G214" s="5"/>
      <c r="H214" s="5">
        <f t="shared" si="31"/>
        <v>0</v>
      </c>
      <c r="I214" s="5">
        <v>8</v>
      </c>
      <c r="J214" s="5">
        <f t="shared" si="32"/>
        <v>0</v>
      </c>
      <c r="K214" s="5">
        <f t="shared" si="33"/>
        <v>0</v>
      </c>
      <c r="L214" s="5">
        <f t="shared" si="33"/>
        <v>0</v>
      </c>
    </row>
    <row r="215" spans="1:12" ht="60" x14ac:dyDescent="0.25">
      <c r="A215" s="2">
        <v>7</v>
      </c>
      <c r="B215" s="16" t="s">
        <v>179</v>
      </c>
      <c r="C215" s="16"/>
      <c r="D215" s="16"/>
      <c r="E215" s="5" t="s">
        <v>1</v>
      </c>
      <c r="F215" s="5">
        <v>400</v>
      </c>
      <c r="G215" s="5"/>
      <c r="H215" s="5">
        <f t="shared" si="31"/>
        <v>0</v>
      </c>
      <c r="I215" s="5">
        <v>8</v>
      </c>
      <c r="J215" s="5">
        <f t="shared" si="32"/>
        <v>0</v>
      </c>
      <c r="K215" s="5">
        <f t="shared" si="33"/>
        <v>0</v>
      </c>
      <c r="L215" s="5">
        <f t="shared" si="33"/>
        <v>0</v>
      </c>
    </row>
    <row r="216" spans="1:12" x14ac:dyDescent="0.25">
      <c r="A216" s="2"/>
      <c r="B216" s="16"/>
      <c r="C216" s="16"/>
      <c r="D216" s="16"/>
      <c r="E216" s="5"/>
      <c r="F216" s="5"/>
      <c r="G216" s="8" t="s">
        <v>87</v>
      </c>
      <c r="H216" s="8">
        <f>SUM(H209:H215)</f>
        <v>0</v>
      </c>
      <c r="I216" s="8" t="s">
        <v>88</v>
      </c>
      <c r="J216" s="8">
        <f t="shared" si="32"/>
        <v>0</v>
      </c>
      <c r="K216" s="8" t="s">
        <v>89</v>
      </c>
      <c r="L216" s="8">
        <f>H216*1.08</f>
        <v>0</v>
      </c>
    </row>
    <row r="217" spans="1:12" x14ac:dyDescent="0.25">
      <c r="A217" s="7"/>
      <c r="B217" s="8" t="s">
        <v>248</v>
      </c>
      <c r="C217" s="14"/>
      <c r="D217" s="14"/>
      <c r="E217" s="8"/>
      <c r="F217" s="8"/>
      <c r="G217" s="8"/>
      <c r="H217" s="8"/>
      <c r="I217" s="8"/>
      <c r="J217" s="8"/>
      <c r="K217" s="8"/>
      <c r="L217" s="8"/>
    </row>
    <row r="218" spans="1:12" x14ac:dyDescent="0.25">
      <c r="A218" s="2">
        <v>1</v>
      </c>
      <c r="B218" s="16" t="s">
        <v>180</v>
      </c>
      <c r="C218" s="16"/>
      <c r="D218" s="16"/>
      <c r="E218" s="5" t="s">
        <v>181</v>
      </c>
      <c r="F218" s="5">
        <v>24</v>
      </c>
      <c r="G218" s="5"/>
      <c r="H218" s="5">
        <f t="shared" ref="H218:H223" si="34">F218*G218</f>
        <v>0</v>
      </c>
      <c r="I218" s="5">
        <v>23</v>
      </c>
      <c r="J218" s="5">
        <f t="shared" ref="J218:J223" si="35">L218-H218</f>
        <v>0</v>
      </c>
      <c r="K218" s="5">
        <f>G218*1.23</f>
        <v>0</v>
      </c>
      <c r="L218" s="5">
        <f>H218*1.23</f>
        <v>0</v>
      </c>
    </row>
    <row r="219" spans="1:12" ht="60" x14ac:dyDescent="0.25">
      <c r="A219" s="2">
        <v>2</v>
      </c>
      <c r="B219" s="16" t="s">
        <v>182</v>
      </c>
      <c r="C219" s="16"/>
      <c r="D219" s="16"/>
      <c r="E219" s="5" t="s">
        <v>1</v>
      </c>
      <c r="F219" s="5">
        <v>50</v>
      </c>
      <c r="G219" s="5"/>
      <c r="H219" s="5">
        <f t="shared" si="34"/>
        <v>0</v>
      </c>
      <c r="I219" s="5">
        <v>8</v>
      </c>
      <c r="J219" s="5">
        <f t="shared" si="35"/>
        <v>0</v>
      </c>
      <c r="K219" s="5">
        <f t="shared" ref="K219:L223" si="36">G219*1.08</f>
        <v>0</v>
      </c>
      <c r="L219" s="5">
        <f t="shared" si="36"/>
        <v>0</v>
      </c>
    </row>
    <row r="220" spans="1:12" ht="45" x14ac:dyDescent="0.25">
      <c r="A220" s="2">
        <v>3</v>
      </c>
      <c r="B220" s="16" t="s">
        <v>183</v>
      </c>
      <c r="C220" s="16"/>
      <c r="D220" s="16"/>
      <c r="E220" s="5" t="s">
        <v>1</v>
      </c>
      <c r="F220" s="5">
        <v>20</v>
      </c>
      <c r="G220" s="5"/>
      <c r="H220" s="5">
        <f t="shared" si="34"/>
        <v>0</v>
      </c>
      <c r="I220" s="5">
        <v>8</v>
      </c>
      <c r="J220" s="5">
        <f t="shared" si="35"/>
        <v>0</v>
      </c>
      <c r="K220" s="5">
        <f t="shared" si="36"/>
        <v>0</v>
      </c>
      <c r="L220" s="5">
        <f t="shared" si="36"/>
        <v>0</v>
      </c>
    </row>
    <row r="221" spans="1:12" ht="60" x14ac:dyDescent="0.25">
      <c r="A221" s="2">
        <v>4</v>
      </c>
      <c r="B221" s="16" t="s">
        <v>184</v>
      </c>
      <c r="C221" s="16"/>
      <c r="D221" s="16"/>
      <c r="E221" s="5" t="s">
        <v>1</v>
      </c>
      <c r="F221" s="5">
        <v>10</v>
      </c>
      <c r="G221" s="5"/>
      <c r="H221" s="5">
        <f t="shared" si="34"/>
        <v>0</v>
      </c>
      <c r="I221" s="5">
        <v>8</v>
      </c>
      <c r="J221" s="5">
        <f t="shared" si="35"/>
        <v>0</v>
      </c>
      <c r="K221" s="5">
        <f t="shared" si="36"/>
        <v>0</v>
      </c>
      <c r="L221" s="5">
        <f t="shared" si="36"/>
        <v>0</v>
      </c>
    </row>
    <row r="222" spans="1:12" x14ac:dyDescent="0.25">
      <c r="A222" s="2">
        <v>5</v>
      </c>
      <c r="B222" s="16" t="s">
        <v>185</v>
      </c>
      <c r="C222" s="16"/>
      <c r="D222" s="16"/>
      <c r="E222" s="5" t="s">
        <v>1</v>
      </c>
      <c r="F222" s="5">
        <v>50</v>
      </c>
      <c r="G222" s="5"/>
      <c r="H222" s="5">
        <f t="shared" si="34"/>
        <v>0</v>
      </c>
      <c r="I222" s="5">
        <v>8</v>
      </c>
      <c r="J222" s="5">
        <f t="shared" si="35"/>
        <v>0</v>
      </c>
      <c r="K222" s="5">
        <f t="shared" si="36"/>
        <v>0</v>
      </c>
      <c r="L222" s="5">
        <f t="shared" si="36"/>
        <v>0</v>
      </c>
    </row>
    <row r="223" spans="1:12" ht="75" x14ac:dyDescent="0.25">
      <c r="A223" s="2">
        <v>6</v>
      </c>
      <c r="B223" s="16" t="s">
        <v>186</v>
      </c>
      <c r="C223" s="16"/>
      <c r="D223" s="16"/>
      <c r="E223" s="5" t="s">
        <v>1</v>
      </c>
      <c r="F223" s="5">
        <v>3</v>
      </c>
      <c r="G223" s="5"/>
      <c r="H223" s="5">
        <f t="shared" si="34"/>
        <v>0</v>
      </c>
      <c r="I223" s="5">
        <v>8</v>
      </c>
      <c r="J223" s="5">
        <f t="shared" si="35"/>
        <v>0</v>
      </c>
      <c r="K223" s="5">
        <f t="shared" si="36"/>
        <v>0</v>
      </c>
      <c r="L223" s="5">
        <f t="shared" si="36"/>
        <v>0</v>
      </c>
    </row>
    <row r="224" spans="1:12" x14ac:dyDescent="0.25">
      <c r="A224" s="2"/>
      <c r="B224" s="16"/>
      <c r="C224" s="16"/>
      <c r="D224" s="16"/>
      <c r="E224" s="5"/>
      <c r="F224" s="5"/>
      <c r="G224" s="8" t="s">
        <v>87</v>
      </c>
      <c r="H224" s="8">
        <f>SUM(H218:H223)</f>
        <v>0</v>
      </c>
      <c r="I224" s="8" t="s">
        <v>88</v>
      </c>
      <c r="J224" s="8">
        <f>SUM(J218:J223)</f>
        <v>0</v>
      </c>
      <c r="K224" s="8" t="s">
        <v>89</v>
      </c>
      <c r="L224" s="8">
        <f>SUM(L218:L223)</f>
        <v>0</v>
      </c>
    </row>
    <row r="225" spans="1:12" x14ac:dyDescent="0.25">
      <c r="A225" s="7"/>
      <c r="B225" s="8" t="s">
        <v>249</v>
      </c>
      <c r="C225" s="14"/>
      <c r="D225" s="14"/>
      <c r="E225" s="8"/>
      <c r="F225" s="8"/>
      <c r="G225" s="8"/>
      <c r="H225" s="8"/>
      <c r="I225" s="8"/>
      <c r="J225" s="8"/>
      <c r="K225" s="8"/>
      <c r="L225" s="8"/>
    </row>
    <row r="226" spans="1:12" ht="195" x14ac:dyDescent="0.25">
      <c r="A226" s="2">
        <v>1</v>
      </c>
      <c r="B226" s="16" t="s">
        <v>187</v>
      </c>
      <c r="C226" s="16"/>
      <c r="D226" s="16"/>
      <c r="E226" s="5" t="s">
        <v>1</v>
      </c>
      <c r="F226" s="5">
        <v>300</v>
      </c>
      <c r="G226" s="5"/>
      <c r="H226" s="5">
        <f>F226*G226</f>
        <v>0</v>
      </c>
      <c r="I226" s="5">
        <v>8</v>
      </c>
      <c r="J226" s="5">
        <f>L226-H226</f>
        <v>0</v>
      </c>
      <c r="K226" s="5">
        <f t="shared" ref="K226:L229" si="37">G226*1.08</f>
        <v>0</v>
      </c>
      <c r="L226" s="5">
        <f t="shared" si="37"/>
        <v>0</v>
      </c>
    </row>
    <row r="227" spans="1:12" ht="195" x14ac:dyDescent="0.25">
      <c r="A227" s="2">
        <v>2</v>
      </c>
      <c r="B227" s="16" t="s">
        <v>188</v>
      </c>
      <c r="C227" s="16"/>
      <c r="D227" s="16"/>
      <c r="E227" s="5" t="s">
        <v>1</v>
      </c>
      <c r="F227" s="5">
        <v>100</v>
      </c>
      <c r="G227" s="5"/>
      <c r="H227" s="5">
        <f>F227*G227</f>
        <v>0</v>
      </c>
      <c r="I227" s="5">
        <v>8</v>
      </c>
      <c r="J227" s="5">
        <f>L227-H227</f>
        <v>0</v>
      </c>
      <c r="K227" s="5">
        <f t="shared" si="37"/>
        <v>0</v>
      </c>
      <c r="L227" s="5">
        <f t="shared" si="37"/>
        <v>0</v>
      </c>
    </row>
    <row r="228" spans="1:12" ht="135" x14ac:dyDescent="0.25">
      <c r="A228" s="2">
        <v>3</v>
      </c>
      <c r="B228" s="16" t="s">
        <v>189</v>
      </c>
      <c r="C228" s="16"/>
      <c r="D228" s="16"/>
      <c r="E228" s="5" t="s">
        <v>1</v>
      </c>
      <c r="F228" s="5">
        <v>200</v>
      </c>
      <c r="G228" s="5"/>
      <c r="H228" s="5">
        <f>F228*G228</f>
        <v>0</v>
      </c>
      <c r="I228" s="5">
        <v>8</v>
      </c>
      <c r="J228" s="5">
        <f>L228-H228</f>
        <v>0</v>
      </c>
      <c r="K228" s="5">
        <f t="shared" si="37"/>
        <v>0</v>
      </c>
      <c r="L228" s="5">
        <f t="shared" si="37"/>
        <v>0</v>
      </c>
    </row>
    <row r="229" spans="1:12" ht="120" x14ac:dyDescent="0.25">
      <c r="A229" s="2">
        <v>4</v>
      </c>
      <c r="B229" s="16" t="s">
        <v>190</v>
      </c>
      <c r="C229" s="16"/>
      <c r="D229" s="16"/>
      <c r="E229" s="5" t="s">
        <v>1</v>
      </c>
      <c r="F229" s="5">
        <v>100</v>
      </c>
      <c r="G229" s="5"/>
      <c r="H229" s="5">
        <f>F229*G229</f>
        <v>0</v>
      </c>
      <c r="I229" s="5">
        <v>8</v>
      </c>
      <c r="J229" s="5">
        <f>L229-H229</f>
        <v>0</v>
      </c>
      <c r="K229" s="5">
        <f t="shared" si="37"/>
        <v>0</v>
      </c>
      <c r="L229" s="5">
        <f t="shared" si="37"/>
        <v>0</v>
      </c>
    </row>
    <row r="230" spans="1:12" x14ac:dyDescent="0.25">
      <c r="A230" s="2"/>
      <c r="B230" s="16"/>
      <c r="C230" s="16"/>
      <c r="D230" s="16"/>
      <c r="E230" s="5"/>
      <c r="F230" s="5"/>
      <c r="G230" s="8" t="s">
        <v>87</v>
      </c>
      <c r="H230" s="8">
        <f>SUM(H226:H229)</f>
        <v>0</v>
      </c>
      <c r="I230" s="8" t="s">
        <v>88</v>
      </c>
      <c r="J230" s="8">
        <f>L230-H230</f>
        <v>0</v>
      </c>
      <c r="K230" s="8" t="s">
        <v>89</v>
      </c>
      <c r="L230" s="8">
        <f>H230*1.08</f>
        <v>0</v>
      </c>
    </row>
    <row r="231" spans="1:12" x14ac:dyDescent="0.25">
      <c r="A231" s="7"/>
      <c r="B231" s="8" t="s">
        <v>250</v>
      </c>
      <c r="C231" s="14"/>
      <c r="D231" s="14"/>
      <c r="E231" s="8"/>
      <c r="F231" s="8"/>
      <c r="G231" s="8"/>
      <c r="H231" s="8"/>
      <c r="I231" s="8"/>
      <c r="J231" s="8"/>
      <c r="K231" s="8"/>
      <c r="L231" s="8"/>
    </row>
    <row r="232" spans="1:12" ht="240" x14ac:dyDescent="0.25">
      <c r="A232" s="2">
        <v>1</v>
      </c>
      <c r="B232" s="16" t="s">
        <v>191</v>
      </c>
      <c r="C232" s="16"/>
      <c r="D232" s="16"/>
      <c r="E232" s="5" t="s">
        <v>1</v>
      </c>
      <c r="F232" s="5">
        <v>5</v>
      </c>
      <c r="G232" s="5"/>
      <c r="H232" s="5">
        <f t="shared" ref="H232:H249" si="38">F232*G232</f>
        <v>0</v>
      </c>
      <c r="I232" s="5">
        <v>8</v>
      </c>
      <c r="J232" s="5">
        <f t="shared" ref="J232:J250" si="39">L232-H232</f>
        <v>0</v>
      </c>
      <c r="K232" s="5">
        <f t="shared" ref="K232:K249" si="40">G232*1.08</f>
        <v>0</v>
      </c>
      <c r="L232" s="5">
        <f t="shared" ref="L232:L249" si="41">H232*1.08</f>
        <v>0</v>
      </c>
    </row>
    <row r="233" spans="1:12" ht="105" x14ac:dyDescent="0.25">
      <c r="A233" s="2">
        <v>2</v>
      </c>
      <c r="B233" s="16" t="s">
        <v>192</v>
      </c>
      <c r="C233" s="16"/>
      <c r="D233" s="16"/>
      <c r="E233" s="5" t="s">
        <v>1</v>
      </c>
      <c r="F233" s="5">
        <v>2</v>
      </c>
      <c r="G233" s="5"/>
      <c r="H233" s="5">
        <f t="shared" si="38"/>
        <v>0</v>
      </c>
      <c r="I233" s="5">
        <v>8</v>
      </c>
      <c r="J233" s="5">
        <f t="shared" si="39"/>
        <v>0</v>
      </c>
      <c r="K233" s="5">
        <f t="shared" si="40"/>
        <v>0</v>
      </c>
      <c r="L233" s="5">
        <f t="shared" si="41"/>
        <v>0</v>
      </c>
    </row>
    <row r="234" spans="1:12" ht="405" x14ac:dyDescent="0.25">
      <c r="A234" s="2">
        <v>3</v>
      </c>
      <c r="B234" s="16" t="s">
        <v>193</v>
      </c>
      <c r="C234" s="16"/>
      <c r="D234" s="16"/>
      <c r="E234" s="5" t="s">
        <v>1</v>
      </c>
      <c r="F234" s="5">
        <v>50</v>
      </c>
      <c r="G234" s="5"/>
      <c r="H234" s="5">
        <f t="shared" si="38"/>
        <v>0</v>
      </c>
      <c r="I234" s="5">
        <v>8</v>
      </c>
      <c r="J234" s="5">
        <f t="shared" si="39"/>
        <v>0</v>
      </c>
      <c r="K234" s="5">
        <f t="shared" si="40"/>
        <v>0</v>
      </c>
      <c r="L234" s="5">
        <f t="shared" si="41"/>
        <v>0</v>
      </c>
    </row>
    <row r="235" spans="1:12" ht="75" x14ac:dyDescent="0.25">
      <c r="A235" s="2">
        <v>4</v>
      </c>
      <c r="B235" s="16" t="s">
        <v>194</v>
      </c>
      <c r="C235" s="16"/>
      <c r="D235" s="16"/>
      <c r="E235" s="5" t="s">
        <v>1</v>
      </c>
      <c r="F235" s="5">
        <v>500</v>
      </c>
      <c r="G235" s="5"/>
      <c r="H235" s="5">
        <f t="shared" si="38"/>
        <v>0</v>
      </c>
      <c r="I235" s="5">
        <v>8</v>
      </c>
      <c r="J235" s="5">
        <f t="shared" si="39"/>
        <v>0</v>
      </c>
      <c r="K235" s="5">
        <f t="shared" si="40"/>
        <v>0</v>
      </c>
      <c r="L235" s="5">
        <f t="shared" si="41"/>
        <v>0</v>
      </c>
    </row>
    <row r="236" spans="1:12" ht="45" x14ac:dyDescent="0.25">
      <c r="A236" s="2">
        <v>5</v>
      </c>
      <c r="B236" s="16" t="s">
        <v>195</v>
      </c>
      <c r="C236" s="16"/>
      <c r="D236" s="16"/>
      <c r="E236" s="5" t="s">
        <v>1</v>
      </c>
      <c r="F236" s="5">
        <v>25</v>
      </c>
      <c r="G236" s="5"/>
      <c r="H236" s="5">
        <f t="shared" si="38"/>
        <v>0</v>
      </c>
      <c r="I236" s="5">
        <v>8</v>
      </c>
      <c r="J236" s="5">
        <f t="shared" si="39"/>
        <v>0</v>
      </c>
      <c r="K236" s="5">
        <f t="shared" si="40"/>
        <v>0</v>
      </c>
      <c r="L236" s="5">
        <f t="shared" si="41"/>
        <v>0</v>
      </c>
    </row>
    <row r="237" spans="1:12" ht="120" x14ac:dyDescent="0.25">
      <c r="A237" s="2">
        <v>6</v>
      </c>
      <c r="B237" s="16" t="s">
        <v>196</v>
      </c>
      <c r="C237" s="16"/>
      <c r="D237" s="16"/>
      <c r="E237" s="5" t="s">
        <v>1</v>
      </c>
      <c r="F237" s="5">
        <v>300</v>
      </c>
      <c r="G237" s="5"/>
      <c r="H237" s="5">
        <f t="shared" si="38"/>
        <v>0</v>
      </c>
      <c r="I237" s="5">
        <v>8</v>
      </c>
      <c r="J237" s="5">
        <f t="shared" si="39"/>
        <v>0</v>
      </c>
      <c r="K237" s="5">
        <f t="shared" si="40"/>
        <v>0</v>
      </c>
      <c r="L237" s="5">
        <f t="shared" si="41"/>
        <v>0</v>
      </c>
    </row>
    <row r="238" spans="1:12" ht="75" x14ac:dyDescent="0.25">
      <c r="A238" s="2">
        <v>7</v>
      </c>
      <c r="B238" s="16" t="s">
        <v>197</v>
      </c>
      <c r="C238" s="16"/>
      <c r="D238" s="16"/>
      <c r="E238" s="5" t="s">
        <v>1</v>
      </c>
      <c r="F238" s="5">
        <v>200</v>
      </c>
      <c r="G238" s="5"/>
      <c r="H238" s="5">
        <f t="shared" si="38"/>
        <v>0</v>
      </c>
      <c r="I238" s="5">
        <v>8</v>
      </c>
      <c r="J238" s="5">
        <f t="shared" si="39"/>
        <v>0</v>
      </c>
      <c r="K238" s="5">
        <f t="shared" si="40"/>
        <v>0</v>
      </c>
      <c r="L238" s="5">
        <f t="shared" si="41"/>
        <v>0</v>
      </c>
    </row>
    <row r="239" spans="1:12" ht="45" x14ac:dyDescent="0.25">
      <c r="A239" s="2">
        <v>8</v>
      </c>
      <c r="B239" s="16" t="s">
        <v>198</v>
      </c>
      <c r="C239" s="16"/>
      <c r="D239" s="16"/>
      <c r="E239" s="5" t="s">
        <v>1</v>
      </c>
      <c r="F239" s="5">
        <v>50</v>
      </c>
      <c r="G239" s="5"/>
      <c r="H239" s="5">
        <f t="shared" si="38"/>
        <v>0</v>
      </c>
      <c r="I239" s="5">
        <v>8</v>
      </c>
      <c r="J239" s="5">
        <f t="shared" si="39"/>
        <v>0</v>
      </c>
      <c r="K239" s="5">
        <f t="shared" si="40"/>
        <v>0</v>
      </c>
      <c r="L239" s="5">
        <f t="shared" si="41"/>
        <v>0</v>
      </c>
    </row>
    <row r="240" spans="1:12" ht="45" x14ac:dyDescent="0.25">
      <c r="A240" s="2">
        <v>9</v>
      </c>
      <c r="B240" s="16" t="s">
        <v>199</v>
      </c>
      <c r="C240" s="16"/>
      <c r="D240" s="16"/>
      <c r="E240" s="5" t="s">
        <v>1</v>
      </c>
      <c r="F240" s="5">
        <v>50</v>
      </c>
      <c r="G240" s="5"/>
      <c r="H240" s="5">
        <f t="shared" si="38"/>
        <v>0</v>
      </c>
      <c r="I240" s="5">
        <v>8</v>
      </c>
      <c r="J240" s="5">
        <f t="shared" si="39"/>
        <v>0</v>
      </c>
      <c r="K240" s="5">
        <f t="shared" si="40"/>
        <v>0</v>
      </c>
      <c r="L240" s="5">
        <f t="shared" si="41"/>
        <v>0</v>
      </c>
    </row>
    <row r="241" spans="1:12" ht="30" x14ac:dyDescent="0.25">
      <c r="A241" s="2">
        <v>10</v>
      </c>
      <c r="B241" s="16" t="s">
        <v>200</v>
      </c>
      <c r="C241" s="16"/>
      <c r="D241" s="16"/>
      <c r="E241" s="5" t="s">
        <v>1</v>
      </c>
      <c r="F241" s="5">
        <v>200</v>
      </c>
      <c r="G241" s="5"/>
      <c r="H241" s="5">
        <f t="shared" si="38"/>
        <v>0</v>
      </c>
      <c r="I241" s="5">
        <v>8</v>
      </c>
      <c r="J241" s="5">
        <f t="shared" si="39"/>
        <v>0</v>
      </c>
      <c r="K241" s="5">
        <f t="shared" si="40"/>
        <v>0</v>
      </c>
      <c r="L241" s="5">
        <f t="shared" si="41"/>
        <v>0</v>
      </c>
    </row>
    <row r="242" spans="1:12" ht="60" x14ac:dyDescent="0.25">
      <c r="A242" s="2">
        <v>11</v>
      </c>
      <c r="B242" s="16" t="s">
        <v>201</v>
      </c>
      <c r="C242" s="16"/>
      <c r="D242" s="16"/>
      <c r="E242" s="5" t="s">
        <v>1</v>
      </c>
      <c r="F242" s="5">
        <v>100</v>
      </c>
      <c r="G242" s="5"/>
      <c r="H242" s="5">
        <f t="shared" si="38"/>
        <v>0</v>
      </c>
      <c r="I242" s="5">
        <v>8</v>
      </c>
      <c r="J242" s="5">
        <f t="shared" si="39"/>
        <v>0</v>
      </c>
      <c r="K242" s="5">
        <f t="shared" si="40"/>
        <v>0</v>
      </c>
      <c r="L242" s="5">
        <f t="shared" si="41"/>
        <v>0</v>
      </c>
    </row>
    <row r="243" spans="1:12" ht="45" x14ac:dyDescent="0.25">
      <c r="A243" s="2">
        <v>12</v>
      </c>
      <c r="B243" s="16" t="s">
        <v>202</v>
      </c>
      <c r="C243" s="16"/>
      <c r="D243" s="16"/>
      <c r="E243" s="5" t="s">
        <v>1</v>
      </c>
      <c r="F243" s="5">
        <v>50</v>
      </c>
      <c r="G243" s="5"/>
      <c r="H243" s="5">
        <f t="shared" si="38"/>
        <v>0</v>
      </c>
      <c r="I243" s="5">
        <v>8</v>
      </c>
      <c r="J243" s="5">
        <f t="shared" si="39"/>
        <v>0</v>
      </c>
      <c r="K243" s="5">
        <f t="shared" si="40"/>
        <v>0</v>
      </c>
      <c r="L243" s="5">
        <f t="shared" si="41"/>
        <v>0</v>
      </c>
    </row>
    <row r="244" spans="1:12" ht="150" x14ac:dyDescent="0.25">
      <c r="A244" s="2">
        <v>13</v>
      </c>
      <c r="B244" s="16" t="s">
        <v>287</v>
      </c>
      <c r="C244" s="16"/>
      <c r="D244" s="16"/>
      <c r="E244" s="5" t="s">
        <v>1</v>
      </c>
      <c r="F244" s="5">
        <v>80</v>
      </c>
      <c r="G244" s="5"/>
      <c r="H244" s="5">
        <f t="shared" si="38"/>
        <v>0</v>
      </c>
      <c r="I244" s="5">
        <v>8</v>
      </c>
      <c r="J244" s="5">
        <f t="shared" si="39"/>
        <v>0</v>
      </c>
      <c r="K244" s="5">
        <f t="shared" si="40"/>
        <v>0</v>
      </c>
      <c r="L244" s="5">
        <f t="shared" si="41"/>
        <v>0</v>
      </c>
    </row>
    <row r="245" spans="1:12" ht="165" x14ac:dyDescent="0.25">
      <c r="A245" s="2">
        <v>14</v>
      </c>
      <c r="B245" s="16" t="s">
        <v>203</v>
      </c>
      <c r="C245" s="16"/>
      <c r="D245" s="16"/>
      <c r="E245" s="5" t="s">
        <v>1</v>
      </c>
      <c r="F245" s="5">
        <v>150</v>
      </c>
      <c r="G245" s="5"/>
      <c r="H245" s="5">
        <f t="shared" si="38"/>
        <v>0</v>
      </c>
      <c r="I245" s="5">
        <v>8</v>
      </c>
      <c r="J245" s="5">
        <f t="shared" si="39"/>
        <v>0</v>
      </c>
      <c r="K245" s="5">
        <f t="shared" si="40"/>
        <v>0</v>
      </c>
      <c r="L245" s="5">
        <f t="shared" si="41"/>
        <v>0</v>
      </c>
    </row>
    <row r="246" spans="1:12" ht="60" x14ac:dyDescent="0.25">
      <c r="A246" s="2">
        <v>15</v>
      </c>
      <c r="B246" s="16" t="s">
        <v>204</v>
      </c>
      <c r="C246" s="16"/>
      <c r="D246" s="16"/>
      <c r="E246" s="5" t="s">
        <v>1</v>
      </c>
      <c r="F246" s="5">
        <v>400</v>
      </c>
      <c r="G246" s="5"/>
      <c r="H246" s="5">
        <f t="shared" si="38"/>
        <v>0</v>
      </c>
      <c r="I246" s="5">
        <v>8</v>
      </c>
      <c r="J246" s="5">
        <f t="shared" si="39"/>
        <v>0</v>
      </c>
      <c r="K246" s="5">
        <f t="shared" si="40"/>
        <v>0</v>
      </c>
      <c r="L246" s="5">
        <f t="shared" si="41"/>
        <v>0</v>
      </c>
    </row>
    <row r="247" spans="1:12" ht="90" x14ac:dyDescent="0.25">
      <c r="A247" s="2">
        <v>16</v>
      </c>
      <c r="B247" s="16" t="s">
        <v>205</v>
      </c>
      <c r="C247" s="16"/>
      <c r="D247" s="16"/>
      <c r="E247" s="5" t="s">
        <v>1</v>
      </c>
      <c r="F247" s="5">
        <v>20</v>
      </c>
      <c r="G247" s="5"/>
      <c r="H247" s="5">
        <f t="shared" si="38"/>
        <v>0</v>
      </c>
      <c r="I247" s="5">
        <v>8</v>
      </c>
      <c r="J247" s="5">
        <f t="shared" si="39"/>
        <v>0</v>
      </c>
      <c r="K247" s="5">
        <f t="shared" si="40"/>
        <v>0</v>
      </c>
      <c r="L247" s="5">
        <f t="shared" si="41"/>
        <v>0</v>
      </c>
    </row>
    <row r="248" spans="1:12" ht="45" x14ac:dyDescent="0.25">
      <c r="A248" s="2">
        <v>17</v>
      </c>
      <c r="B248" s="16" t="s">
        <v>206</v>
      </c>
      <c r="C248" s="16"/>
      <c r="D248" s="16"/>
      <c r="E248" s="5" t="s">
        <v>1</v>
      </c>
      <c r="F248" s="5">
        <v>100</v>
      </c>
      <c r="G248" s="5"/>
      <c r="H248" s="5">
        <f t="shared" si="38"/>
        <v>0</v>
      </c>
      <c r="I248" s="5">
        <v>8</v>
      </c>
      <c r="J248" s="5">
        <f t="shared" si="39"/>
        <v>0</v>
      </c>
      <c r="K248" s="5">
        <f t="shared" si="40"/>
        <v>0</v>
      </c>
      <c r="L248" s="5">
        <f t="shared" si="41"/>
        <v>0</v>
      </c>
    </row>
    <row r="249" spans="1:12" ht="45" x14ac:dyDescent="0.25">
      <c r="A249" s="2">
        <v>18</v>
      </c>
      <c r="B249" s="16" t="s">
        <v>207</v>
      </c>
      <c r="C249" s="16"/>
      <c r="D249" s="16"/>
      <c r="E249" s="5" t="s">
        <v>1</v>
      </c>
      <c r="F249" s="5">
        <v>50</v>
      </c>
      <c r="G249" s="5"/>
      <c r="H249" s="5">
        <f t="shared" si="38"/>
        <v>0</v>
      </c>
      <c r="I249" s="5">
        <v>8</v>
      </c>
      <c r="J249" s="5">
        <f t="shared" si="39"/>
        <v>0</v>
      </c>
      <c r="K249" s="5">
        <f t="shared" si="40"/>
        <v>0</v>
      </c>
      <c r="L249" s="5">
        <f t="shared" si="41"/>
        <v>0</v>
      </c>
    </row>
    <row r="250" spans="1:12" x14ac:dyDescent="0.25">
      <c r="A250" s="2"/>
      <c r="B250" s="16"/>
      <c r="C250" s="16"/>
      <c r="D250" s="16"/>
      <c r="E250" s="5"/>
      <c r="F250" s="5"/>
      <c r="G250" s="8" t="s">
        <v>87</v>
      </c>
      <c r="H250" s="8">
        <f>SUM(H232:H249)</f>
        <v>0</v>
      </c>
      <c r="I250" s="8" t="s">
        <v>88</v>
      </c>
      <c r="J250" s="8">
        <f t="shared" si="39"/>
        <v>0</v>
      </c>
      <c r="K250" s="8" t="s">
        <v>89</v>
      </c>
      <c r="L250" s="8">
        <f>H250*1.08</f>
        <v>0</v>
      </c>
    </row>
    <row r="251" spans="1:12" x14ac:dyDescent="0.25">
      <c r="A251" s="7"/>
      <c r="B251" s="8" t="s">
        <v>251</v>
      </c>
      <c r="C251" s="14"/>
      <c r="D251" s="14"/>
      <c r="E251" s="8"/>
      <c r="F251" s="8"/>
      <c r="G251" s="8"/>
      <c r="H251" s="8"/>
      <c r="I251" s="8"/>
      <c r="J251" s="8"/>
      <c r="K251" s="8"/>
      <c r="L251" s="8"/>
    </row>
    <row r="252" spans="1:12" ht="90" x14ac:dyDescent="0.25">
      <c r="A252" s="2">
        <v>1</v>
      </c>
      <c r="B252" s="16" t="s">
        <v>288</v>
      </c>
      <c r="C252" s="16"/>
      <c r="D252" s="16"/>
      <c r="E252" s="5" t="s">
        <v>1</v>
      </c>
      <c r="F252" s="5">
        <v>1400</v>
      </c>
      <c r="G252" s="5"/>
      <c r="H252" s="5">
        <f>F252*G252</f>
        <v>0</v>
      </c>
      <c r="I252" s="5">
        <v>8</v>
      </c>
      <c r="J252" s="5">
        <f>L252-H252</f>
        <v>0</v>
      </c>
      <c r="K252" s="5">
        <f>G252*1.08</f>
        <v>0</v>
      </c>
      <c r="L252" s="5">
        <f>H252*1.08</f>
        <v>0</v>
      </c>
    </row>
    <row r="253" spans="1:12" x14ac:dyDescent="0.25">
      <c r="A253" s="2"/>
      <c r="B253" s="16"/>
      <c r="C253" s="16"/>
      <c r="D253" s="16"/>
      <c r="E253" s="5"/>
      <c r="F253" s="5"/>
      <c r="G253" s="8" t="s">
        <v>87</v>
      </c>
      <c r="H253" s="8"/>
      <c r="I253" s="8" t="s">
        <v>88</v>
      </c>
      <c r="J253" s="8"/>
      <c r="K253" s="8" t="s">
        <v>89</v>
      </c>
      <c r="L253" s="8"/>
    </row>
    <row r="254" spans="1:12" x14ac:dyDescent="0.25">
      <c r="A254" s="7"/>
      <c r="B254" s="8" t="s">
        <v>252</v>
      </c>
      <c r="C254" s="14"/>
      <c r="D254" s="14"/>
      <c r="E254" s="8"/>
      <c r="F254" s="8"/>
      <c r="G254" s="8"/>
      <c r="H254" s="8"/>
      <c r="I254" s="8"/>
      <c r="J254" s="8"/>
      <c r="K254" s="8"/>
      <c r="L254" s="8"/>
    </row>
    <row r="255" spans="1:12" ht="30" x14ac:dyDescent="0.25">
      <c r="A255" s="2">
        <v>1</v>
      </c>
      <c r="B255" s="16" t="s">
        <v>208</v>
      </c>
      <c r="C255" s="16"/>
      <c r="D255" s="16"/>
      <c r="E255" s="5" t="s">
        <v>1</v>
      </c>
      <c r="F255" s="5">
        <v>200</v>
      </c>
      <c r="G255" s="5"/>
      <c r="H255" s="5">
        <f>F255*G255</f>
        <v>0</v>
      </c>
      <c r="I255" s="5">
        <v>8</v>
      </c>
      <c r="J255" s="5">
        <f>L255-H255</f>
        <v>0</v>
      </c>
      <c r="K255" s="5">
        <f>G255*1.08</f>
        <v>0</v>
      </c>
      <c r="L255" s="5">
        <f>H255*1.08</f>
        <v>0</v>
      </c>
    </row>
    <row r="256" spans="1:12" x14ac:dyDescent="0.25">
      <c r="A256" s="2"/>
      <c r="B256" s="16"/>
      <c r="C256" s="16"/>
      <c r="D256" s="16"/>
      <c r="E256" s="5"/>
      <c r="F256" s="5"/>
      <c r="G256" s="8" t="s">
        <v>87</v>
      </c>
      <c r="H256" s="8"/>
      <c r="I256" s="8" t="s">
        <v>88</v>
      </c>
      <c r="J256" s="8"/>
      <c r="K256" s="8" t="s">
        <v>89</v>
      </c>
      <c r="L256" s="8"/>
    </row>
    <row r="257" spans="1:12" x14ac:dyDescent="0.25">
      <c r="A257" s="7"/>
      <c r="B257" s="8" t="s">
        <v>253</v>
      </c>
      <c r="C257" s="14"/>
      <c r="D257" s="14"/>
      <c r="E257" s="8"/>
      <c r="F257" s="8"/>
      <c r="G257" s="8"/>
      <c r="H257" s="8"/>
      <c r="I257" s="8"/>
      <c r="J257" s="8"/>
      <c r="K257" s="8"/>
      <c r="L257" s="8"/>
    </row>
    <row r="258" spans="1:12" ht="105" x14ac:dyDescent="0.25">
      <c r="A258" s="2">
        <v>1</v>
      </c>
      <c r="B258" s="16" t="s">
        <v>209</v>
      </c>
      <c r="C258" s="16"/>
      <c r="D258" s="16"/>
      <c r="E258" s="5" t="s">
        <v>1</v>
      </c>
      <c r="F258" s="5">
        <v>80</v>
      </c>
      <c r="G258" s="5"/>
      <c r="H258" s="5">
        <f>F258*G258</f>
        <v>0</v>
      </c>
      <c r="I258" s="5">
        <v>8</v>
      </c>
      <c r="J258" s="5">
        <f>L258-H258</f>
        <v>0</v>
      </c>
      <c r="K258" s="5">
        <f t="shared" ref="K258:L261" si="42">G258*1.08</f>
        <v>0</v>
      </c>
      <c r="L258" s="5">
        <f t="shared" si="42"/>
        <v>0</v>
      </c>
    </row>
    <row r="259" spans="1:12" ht="30" x14ac:dyDescent="0.25">
      <c r="A259" s="2">
        <v>2</v>
      </c>
      <c r="B259" s="16" t="s">
        <v>210</v>
      </c>
      <c r="C259" s="16"/>
      <c r="D259" s="16"/>
      <c r="E259" s="5" t="s">
        <v>1</v>
      </c>
      <c r="F259" s="5">
        <v>150</v>
      </c>
      <c r="G259" s="5"/>
      <c r="H259" s="5">
        <f>F259*G259</f>
        <v>0</v>
      </c>
      <c r="I259" s="5">
        <v>8</v>
      </c>
      <c r="J259" s="5">
        <f>L259-H259</f>
        <v>0</v>
      </c>
      <c r="K259" s="5">
        <f t="shared" si="42"/>
        <v>0</v>
      </c>
      <c r="L259" s="5">
        <f t="shared" si="42"/>
        <v>0</v>
      </c>
    </row>
    <row r="260" spans="1:12" ht="30" x14ac:dyDescent="0.25">
      <c r="A260" s="2">
        <v>3</v>
      </c>
      <c r="B260" s="16" t="s">
        <v>211</v>
      </c>
      <c r="C260" s="16"/>
      <c r="D260" s="16"/>
      <c r="E260" s="5" t="s">
        <v>1</v>
      </c>
      <c r="F260" s="5">
        <v>150</v>
      </c>
      <c r="G260" s="5"/>
      <c r="H260" s="5">
        <f>F260*G260</f>
        <v>0</v>
      </c>
      <c r="I260" s="5">
        <v>8</v>
      </c>
      <c r="J260" s="5">
        <f>L260-H260</f>
        <v>0</v>
      </c>
      <c r="K260" s="5">
        <f t="shared" si="42"/>
        <v>0</v>
      </c>
      <c r="L260" s="5">
        <f t="shared" si="42"/>
        <v>0</v>
      </c>
    </row>
    <row r="261" spans="1:12" ht="120" x14ac:dyDescent="0.25">
      <c r="A261" s="2">
        <v>4</v>
      </c>
      <c r="B261" s="16" t="s">
        <v>289</v>
      </c>
      <c r="C261" s="16"/>
      <c r="D261" s="16"/>
      <c r="E261" s="5" t="s">
        <v>1</v>
      </c>
      <c r="F261" s="5">
        <v>170</v>
      </c>
      <c r="G261" s="5"/>
      <c r="H261" s="5">
        <f>F261*G261</f>
        <v>0</v>
      </c>
      <c r="I261" s="5">
        <v>8</v>
      </c>
      <c r="J261" s="5">
        <f>L261-H261</f>
        <v>0</v>
      </c>
      <c r="K261" s="5">
        <f t="shared" si="42"/>
        <v>0</v>
      </c>
      <c r="L261" s="5">
        <f t="shared" si="42"/>
        <v>0</v>
      </c>
    </row>
    <row r="262" spans="1:12" x14ac:dyDescent="0.25">
      <c r="A262" s="2"/>
      <c r="B262" s="16"/>
      <c r="C262" s="16"/>
      <c r="D262" s="16"/>
      <c r="E262" s="5"/>
      <c r="F262" s="5"/>
      <c r="G262" s="8" t="s">
        <v>87</v>
      </c>
      <c r="H262" s="8">
        <f>SUM(H258:H261)</f>
        <v>0</v>
      </c>
      <c r="I262" s="8" t="s">
        <v>88</v>
      </c>
      <c r="J262" s="8">
        <f>L262-H262</f>
        <v>0</v>
      </c>
      <c r="K262" s="8" t="s">
        <v>89</v>
      </c>
      <c r="L262" s="8">
        <f>H262*1.08</f>
        <v>0</v>
      </c>
    </row>
    <row r="263" spans="1:12" x14ac:dyDescent="0.25">
      <c r="A263" s="7"/>
      <c r="B263" s="8" t="s">
        <v>254</v>
      </c>
      <c r="C263" s="14"/>
      <c r="D263" s="14"/>
      <c r="E263" s="8"/>
      <c r="F263" s="8"/>
      <c r="G263" s="8"/>
      <c r="H263" s="8"/>
      <c r="I263" s="8"/>
      <c r="J263" s="8"/>
      <c r="K263" s="8"/>
      <c r="L263" s="8"/>
    </row>
    <row r="264" spans="1:12" ht="105" x14ac:dyDescent="0.25">
      <c r="A264" s="2">
        <v>1</v>
      </c>
      <c r="B264" s="16" t="s">
        <v>212</v>
      </c>
      <c r="C264" s="16"/>
      <c r="D264" s="16"/>
      <c r="E264" s="5" t="s">
        <v>1</v>
      </c>
      <c r="F264" s="5">
        <v>200</v>
      </c>
      <c r="G264" s="5"/>
      <c r="H264" s="5">
        <f>F264*G264</f>
        <v>0</v>
      </c>
      <c r="I264" s="5">
        <v>8</v>
      </c>
      <c r="J264" s="5">
        <f>L264-H264</f>
        <v>0</v>
      </c>
      <c r="K264" s="5">
        <f>G264*1.08</f>
        <v>0</v>
      </c>
      <c r="L264" s="5">
        <f>H264*1.08</f>
        <v>0</v>
      </c>
    </row>
    <row r="265" spans="1:12" x14ac:dyDescent="0.25">
      <c r="A265" s="2"/>
      <c r="B265" s="16"/>
      <c r="C265" s="16"/>
      <c r="D265" s="16"/>
      <c r="E265" s="5"/>
      <c r="F265" s="5"/>
      <c r="G265" s="8" t="s">
        <v>87</v>
      </c>
      <c r="H265" s="8"/>
      <c r="I265" s="8" t="s">
        <v>88</v>
      </c>
      <c r="J265" s="8"/>
      <c r="K265" s="8" t="s">
        <v>89</v>
      </c>
      <c r="L265" s="8"/>
    </row>
    <row r="266" spans="1:12" x14ac:dyDescent="0.25">
      <c r="A266" s="7"/>
      <c r="B266" s="8" t="s">
        <v>255</v>
      </c>
      <c r="C266" s="14"/>
      <c r="D266" s="14"/>
      <c r="E266" s="8"/>
      <c r="F266" s="8"/>
      <c r="G266" s="8"/>
      <c r="H266" s="8"/>
      <c r="I266" s="8"/>
      <c r="J266" s="8"/>
      <c r="K266" s="8"/>
      <c r="L266" s="8"/>
    </row>
    <row r="267" spans="1:12" ht="75" x14ac:dyDescent="0.25">
      <c r="A267" s="2">
        <v>1</v>
      </c>
      <c r="B267" s="16" t="s">
        <v>213</v>
      </c>
      <c r="C267" s="16"/>
      <c r="D267" s="16"/>
      <c r="E267" s="5" t="s">
        <v>1</v>
      </c>
      <c r="F267" s="5">
        <v>10</v>
      </c>
      <c r="G267" s="5"/>
      <c r="H267" s="5">
        <f>F267*G267</f>
        <v>0</v>
      </c>
      <c r="I267" s="5">
        <v>8</v>
      </c>
      <c r="J267" s="5">
        <f t="shared" ref="J267:J272" si="43">L267-H267</f>
        <v>0</v>
      </c>
      <c r="K267" s="5">
        <f t="shared" ref="K267:L271" si="44">G267*1.08</f>
        <v>0</v>
      </c>
      <c r="L267" s="5">
        <f t="shared" si="44"/>
        <v>0</v>
      </c>
    </row>
    <row r="268" spans="1:12" ht="45" x14ac:dyDescent="0.25">
      <c r="A268" s="2">
        <v>2</v>
      </c>
      <c r="B268" s="16" t="s">
        <v>214</v>
      </c>
      <c r="C268" s="16"/>
      <c r="D268" s="16"/>
      <c r="E268" s="5" t="s">
        <v>1</v>
      </c>
      <c r="F268" s="5">
        <v>2</v>
      </c>
      <c r="G268" s="5"/>
      <c r="H268" s="5">
        <f>F268*G268</f>
        <v>0</v>
      </c>
      <c r="I268" s="5">
        <v>8</v>
      </c>
      <c r="J268" s="5">
        <f t="shared" si="43"/>
        <v>0</v>
      </c>
      <c r="K268" s="5">
        <f t="shared" si="44"/>
        <v>0</v>
      </c>
      <c r="L268" s="5">
        <f t="shared" si="44"/>
        <v>0</v>
      </c>
    </row>
    <row r="269" spans="1:12" ht="135" x14ac:dyDescent="0.25">
      <c r="A269" s="2">
        <v>3</v>
      </c>
      <c r="B269" s="16" t="s">
        <v>215</v>
      </c>
      <c r="C269" s="16"/>
      <c r="D269" s="16"/>
      <c r="E269" s="5" t="s">
        <v>1</v>
      </c>
      <c r="F269" s="5">
        <v>5</v>
      </c>
      <c r="G269" s="5"/>
      <c r="H269" s="5">
        <f>F269*G269</f>
        <v>0</v>
      </c>
      <c r="I269" s="5">
        <v>8</v>
      </c>
      <c r="J269" s="5">
        <f t="shared" si="43"/>
        <v>0</v>
      </c>
      <c r="K269" s="5">
        <f t="shared" si="44"/>
        <v>0</v>
      </c>
      <c r="L269" s="5">
        <f t="shared" si="44"/>
        <v>0</v>
      </c>
    </row>
    <row r="270" spans="1:12" ht="60" x14ac:dyDescent="0.25">
      <c r="A270" s="2">
        <v>4</v>
      </c>
      <c r="B270" s="16" t="s">
        <v>216</v>
      </c>
      <c r="C270" s="16"/>
      <c r="D270" s="16"/>
      <c r="E270" s="5" t="s">
        <v>1</v>
      </c>
      <c r="F270" s="5">
        <v>30</v>
      </c>
      <c r="G270" s="5"/>
      <c r="H270" s="5">
        <f>F270*G270</f>
        <v>0</v>
      </c>
      <c r="I270" s="5">
        <v>8</v>
      </c>
      <c r="J270" s="5">
        <f t="shared" si="43"/>
        <v>0</v>
      </c>
      <c r="K270" s="5">
        <f t="shared" si="44"/>
        <v>0</v>
      </c>
      <c r="L270" s="5">
        <f t="shared" si="44"/>
        <v>0</v>
      </c>
    </row>
    <row r="271" spans="1:12" ht="60" x14ac:dyDescent="0.25">
      <c r="A271" s="2">
        <v>5</v>
      </c>
      <c r="B271" s="16" t="s">
        <v>217</v>
      </c>
      <c r="C271" s="16"/>
      <c r="D271" s="16"/>
      <c r="E271" s="5" t="s">
        <v>1</v>
      </c>
      <c r="F271" s="5">
        <v>5</v>
      </c>
      <c r="G271" s="5"/>
      <c r="H271" s="5">
        <f>F271*G271</f>
        <v>0</v>
      </c>
      <c r="I271" s="5">
        <v>8</v>
      </c>
      <c r="J271" s="5">
        <f t="shared" si="43"/>
        <v>0</v>
      </c>
      <c r="K271" s="5">
        <f t="shared" si="44"/>
        <v>0</v>
      </c>
      <c r="L271" s="5">
        <f t="shared" si="44"/>
        <v>0</v>
      </c>
    </row>
    <row r="272" spans="1:12" x14ac:dyDescent="0.25">
      <c r="A272" s="2"/>
      <c r="B272" s="16"/>
      <c r="C272" s="16"/>
      <c r="D272" s="16"/>
      <c r="E272" s="5"/>
      <c r="F272" s="5"/>
      <c r="G272" s="8" t="s">
        <v>87</v>
      </c>
      <c r="H272" s="8">
        <f>SUM(H267:H271)</f>
        <v>0</v>
      </c>
      <c r="I272" s="8" t="s">
        <v>88</v>
      </c>
      <c r="J272" s="8">
        <f t="shared" si="43"/>
        <v>0</v>
      </c>
      <c r="K272" s="8" t="s">
        <v>89</v>
      </c>
      <c r="L272" s="8">
        <f>H272*1.08</f>
        <v>0</v>
      </c>
    </row>
    <row r="273" spans="1:12" x14ac:dyDescent="0.25">
      <c r="A273" s="7"/>
      <c r="B273" s="8" t="s">
        <v>256</v>
      </c>
      <c r="C273" s="14"/>
      <c r="D273" s="14"/>
      <c r="E273" s="8"/>
      <c r="F273" s="8"/>
      <c r="G273" s="8"/>
      <c r="H273" s="8"/>
      <c r="I273" s="8"/>
      <c r="J273" s="8"/>
      <c r="K273" s="8"/>
      <c r="L273" s="8"/>
    </row>
    <row r="274" spans="1:12" ht="60" x14ac:dyDescent="0.25">
      <c r="A274" s="2">
        <v>1</v>
      </c>
      <c r="B274" s="16" t="s">
        <v>218</v>
      </c>
      <c r="C274" s="16"/>
      <c r="D274" s="16"/>
      <c r="E274" s="5" t="s">
        <v>1</v>
      </c>
      <c r="F274" s="5">
        <v>15</v>
      </c>
      <c r="G274" s="5"/>
      <c r="H274" s="5">
        <f>F274*G274</f>
        <v>0</v>
      </c>
      <c r="I274" s="5">
        <v>8</v>
      </c>
      <c r="J274" s="5">
        <f t="shared" ref="J274:J282" si="45">L274-H274</f>
        <v>0</v>
      </c>
      <c r="K274" s="5">
        <f t="shared" ref="K274:L281" si="46">G274*1.08</f>
        <v>0</v>
      </c>
      <c r="L274" s="5">
        <f t="shared" si="46"/>
        <v>0</v>
      </c>
    </row>
    <row r="275" spans="1:12" ht="195" x14ac:dyDescent="0.25">
      <c r="A275" s="2">
        <v>2</v>
      </c>
      <c r="B275" s="16" t="s">
        <v>290</v>
      </c>
      <c r="C275" s="16"/>
      <c r="D275" s="16"/>
      <c r="E275" s="5" t="s">
        <v>1</v>
      </c>
      <c r="F275" s="5">
        <v>80</v>
      </c>
      <c r="G275" s="5"/>
      <c r="H275" s="5">
        <f>F275*G275</f>
        <v>0</v>
      </c>
      <c r="I275" s="5">
        <v>8</v>
      </c>
      <c r="J275" s="5">
        <f t="shared" si="45"/>
        <v>0</v>
      </c>
      <c r="K275" s="5">
        <f t="shared" si="46"/>
        <v>0</v>
      </c>
      <c r="L275" s="5">
        <f t="shared" si="46"/>
        <v>0</v>
      </c>
    </row>
    <row r="276" spans="1:12" ht="45" x14ac:dyDescent="0.25">
      <c r="A276" s="2">
        <v>3</v>
      </c>
      <c r="B276" s="16" t="s">
        <v>291</v>
      </c>
      <c r="C276" s="16"/>
      <c r="D276" s="16"/>
      <c r="E276" s="5" t="s">
        <v>1</v>
      </c>
      <c r="F276" s="5">
        <v>100</v>
      </c>
      <c r="G276" s="5"/>
      <c r="H276" s="5">
        <f>F276*G276</f>
        <v>0</v>
      </c>
      <c r="I276" s="5">
        <v>8</v>
      </c>
      <c r="J276" s="5">
        <f t="shared" si="45"/>
        <v>0</v>
      </c>
      <c r="K276" s="5">
        <f t="shared" si="46"/>
        <v>0</v>
      </c>
      <c r="L276" s="5">
        <f t="shared" si="46"/>
        <v>0</v>
      </c>
    </row>
    <row r="277" spans="1:12" ht="90" x14ac:dyDescent="0.25">
      <c r="A277" s="2">
        <v>4</v>
      </c>
      <c r="B277" s="16" t="s">
        <v>219</v>
      </c>
      <c r="C277" s="16"/>
      <c r="D277" s="16"/>
      <c r="E277" s="5" t="s">
        <v>1</v>
      </c>
      <c r="F277" s="5">
        <v>160</v>
      </c>
      <c r="G277" s="5"/>
      <c r="H277" s="5">
        <f t="shared" ref="H277:H281" si="47">F277*G277</f>
        <v>0</v>
      </c>
      <c r="I277" s="5">
        <v>8</v>
      </c>
      <c r="J277" s="5">
        <f t="shared" si="45"/>
        <v>0</v>
      </c>
      <c r="K277" s="5">
        <f t="shared" si="46"/>
        <v>0</v>
      </c>
      <c r="L277" s="5">
        <f t="shared" si="46"/>
        <v>0</v>
      </c>
    </row>
    <row r="278" spans="1:12" x14ac:dyDescent="0.25">
      <c r="A278" s="2">
        <v>5</v>
      </c>
      <c r="B278" s="16" t="s">
        <v>220</v>
      </c>
      <c r="C278" s="16"/>
      <c r="D278" s="16"/>
      <c r="E278" s="5" t="s">
        <v>1</v>
      </c>
      <c r="F278" s="5">
        <v>400</v>
      </c>
      <c r="G278" s="5"/>
      <c r="H278" s="5">
        <f t="shared" si="47"/>
        <v>0</v>
      </c>
      <c r="I278" s="5">
        <v>8</v>
      </c>
      <c r="J278" s="5">
        <f t="shared" si="45"/>
        <v>0</v>
      </c>
      <c r="K278" s="5">
        <f t="shared" si="46"/>
        <v>0</v>
      </c>
      <c r="L278" s="5">
        <f t="shared" si="46"/>
        <v>0</v>
      </c>
    </row>
    <row r="279" spans="1:12" ht="105" x14ac:dyDescent="0.25">
      <c r="A279" s="2">
        <v>6</v>
      </c>
      <c r="B279" s="16" t="s">
        <v>221</v>
      </c>
      <c r="C279" s="16"/>
      <c r="D279" s="16"/>
      <c r="E279" s="5" t="s">
        <v>1</v>
      </c>
      <c r="F279" s="5">
        <v>250</v>
      </c>
      <c r="G279" s="5"/>
      <c r="H279" s="5">
        <f t="shared" si="47"/>
        <v>0</v>
      </c>
      <c r="I279" s="5">
        <v>8</v>
      </c>
      <c r="J279" s="5">
        <f t="shared" si="45"/>
        <v>0</v>
      </c>
      <c r="K279" s="5">
        <f t="shared" si="46"/>
        <v>0</v>
      </c>
      <c r="L279" s="5">
        <f t="shared" si="46"/>
        <v>0</v>
      </c>
    </row>
    <row r="280" spans="1:12" ht="150" x14ac:dyDescent="0.25">
      <c r="A280" s="2">
        <v>7</v>
      </c>
      <c r="B280" s="16" t="s">
        <v>292</v>
      </c>
      <c r="C280" s="16"/>
      <c r="D280" s="16"/>
      <c r="E280" s="5" t="s">
        <v>1</v>
      </c>
      <c r="F280" s="5">
        <v>20</v>
      </c>
      <c r="G280" s="5"/>
      <c r="H280" s="5">
        <f t="shared" si="47"/>
        <v>0</v>
      </c>
      <c r="I280" s="5">
        <v>8</v>
      </c>
      <c r="J280" s="5">
        <f t="shared" si="45"/>
        <v>0</v>
      </c>
      <c r="K280" s="5">
        <f t="shared" si="46"/>
        <v>0</v>
      </c>
      <c r="L280" s="5">
        <f t="shared" si="46"/>
        <v>0</v>
      </c>
    </row>
    <row r="281" spans="1:12" ht="45" x14ac:dyDescent="0.25">
      <c r="A281" s="2">
        <v>8</v>
      </c>
      <c r="B281" s="16" t="s">
        <v>222</v>
      </c>
      <c r="C281" s="16"/>
      <c r="D281" s="16"/>
      <c r="E281" s="5" t="s">
        <v>1</v>
      </c>
      <c r="F281" s="5">
        <v>5</v>
      </c>
      <c r="G281" s="5"/>
      <c r="H281" s="5">
        <f t="shared" si="47"/>
        <v>0</v>
      </c>
      <c r="I281" s="5">
        <v>8</v>
      </c>
      <c r="J281" s="5">
        <f t="shared" si="45"/>
        <v>0</v>
      </c>
      <c r="K281" s="5">
        <f t="shared" si="46"/>
        <v>0</v>
      </c>
      <c r="L281" s="5">
        <f t="shared" si="46"/>
        <v>0</v>
      </c>
    </row>
    <row r="282" spans="1:12" x14ac:dyDescent="0.25">
      <c r="A282" s="2"/>
      <c r="B282" s="16"/>
      <c r="C282" s="16"/>
      <c r="D282" s="16"/>
      <c r="E282" s="5"/>
      <c r="F282" s="5"/>
      <c r="G282" s="8" t="s">
        <v>87</v>
      </c>
      <c r="H282" s="8">
        <f>SUM(H274:H281)</f>
        <v>0</v>
      </c>
      <c r="I282" s="8" t="s">
        <v>88</v>
      </c>
      <c r="J282" s="8">
        <f t="shared" si="45"/>
        <v>0</v>
      </c>
      <c r="K282" s="8" t="s">
        <v>89</v>
      </c>
      <c r="L282" s="8">
        <f>H282*1.08</f>
        <v>0</v>
      </c>
    </row>
    <row r="283" spans="1:12" x14ac:dyDescent="0.25">
      <c r="A283" s="7"/>
      <c r="B283" s="8" t="s">
        <v>257</v>
      </c>
      <c r="C283" s="14"/>
      <c r="D283" s="14"/>
      <c r="E283" s="8"/>
      <c r="F283" s="8"/>
      <c r="G283" s="8"/>
      <c r="H283" s="8"/>
      <c r="I283" s="8"/>
      <c r="J283" s="8"/>
      <c r="K283" s="8"/>
      <c r="L283" s="8"/>
    </row>
    <row r="284" spans="1:12" ht="255" x14ac:dyDescent="0.25">
      <c r="A284" s="2">
        <v>1</v>
      </c>
      <c r="B284" s="16" t="s">
        <v>223</v>
      </c>
      <c r="C284" s="16"/>
      <c r="D284" s="16"/>
      <c r="E284" s="5" t="s">
        <v>1</v>
      </c>
      <c r="F284" s="5">
        <v>30</v>
      </c>
      <c r="G284" s="5"/>
      <c r="H284" s="5">
        <f t="shared" ref="H284:H292" si="48">F284*G284</f>
        <v>0</v>
      </c>
      <c r="I284" s="5">
        <v>8</v>
      </c>
      <c r="J284" s="5">
        <f t="shared" ref="J284:J293" si="49">L284-H284</f>
        <v>0</v>
      </c>
      <c r="K284" s="5">
        <f t="shared" ref="K284:K292" si="50">G284*1.08</f>
        <v>0</v>
      </c>
      <c r="L284" s="5">
        <f t="shared" ref="L284:L292" si="51">H284*1.08</f>
        <v>0</v>
      </c>
    </row>
    <row r="285" spans="1:12" ht="105" x14ac:dyDescent="0.25">
      <c r="A285" s="2">
        <v>2</v>
      </c>
      <c r="B285" s="16" t="s">
        <v>224</v>
      </c>
      <c r="C285" s="16"/>
      <c r="D285" s="16"/>
      <c r="E285" s="5" t="s">
        <v>1</v>
      </c>
      <c r="F285" s="5">
        <v>50</v>
      </c>
      <c r="G285" s="5"/>
      <c r="H285" s="5">
        <f t="shared" si="48"/>
        <v>0</v>
      </c>
      <c r="I285" s="5">
        <v>8</v>
      </c>
      <c r="J285" s="5">
        <f t="shared" si="49"/>
        <v>0</v>
      </c>
      <c r="K285" s="5">
        <f t="shared" si="50"/>
        <v>0</v>
      </c>
      <c r="L285" s="5">
        <f t="shared" si="51"/>
        <v>0</v>
      </c>
    </row>
    <row r="286" spans="1:12" ht="135" x14ac:dyDescent="0.25">
      <c r="A286" s="2">
        <v>3</v>
      </c>
      <c r="B286" s="16" t="s">
        <v>225</v>
      </c>
      <c r="C286" s="16"/>
      <c r="D286" s="16"/>
      <c r="E286" s="5" t="s">
        <v>1</v>
      </c>
      <c r="F286" s="5">
        <v>30</v>
      </c>
      <c r="G286" s="5"/>
      <c r="H286" s="5">
        <f t="shared" si="48"/>
        <v>0</v>
      </c>
      <c r="I286" s="5">
        <v>8</v>
      </c>
      <c r="J286" s="5">
        <f t="shared" si="49"/>
        <v>0</v>
      </c>
      <c r="K286" s="5">
        <f t="shared" si="50"/>
        <v>0</v>
      </c>
      <c r="L286" s="5">
        <f t="shared" si="51"/>
        <v>0</v>
      </c>
    </row>
    <row r="287" spans="1:12" ht="240" x14ac:dyDescent="0.25">
      <c r="A287" s="2">
        <v>4</v>
      </c>
      <c r="B287" s="16" t="s">
        <v>226</v>
      </c>
      <c r="C287" s="16"/>
      <c r="D287" s="16"/>
      <c r="E287" s="5" t="s">
        <v>1</v>
      </c>
      <c r="F287" s="5">
        <v>30</v>
      </c>
      <c r="G287" s="5"/>
      <c r="H287" s="5">
        <f t="shared" si="48"/>
        <v>0</v>
      </c>
      <c r="I287" s="5">
        <v>8</v>
      </c>
      <c r="J287" s="5">
        <f t="shared" si="49"/>
        <v>0</v>
      </c>
      <c r="K287" s="5">
        <f t="shared" si="50"/>
        <v>0</v>
      </c>
      <c r="L287" s="5">
        <f t="shared" si="51"/>
        <v>0</v>
      </c>
    </row>
    <row r="288" spans="1:12" ht="150" x14ac:dyDescent="0.25">
      <c r="A288" s="2">
        <v>5</v>
      </c>
      <c r="B288" s="16" t="s">
        <v>227</v>
      </c>
      <c r="C288" s="16"/>
      <c r="D288" s="16"/>
      <c r="E288" s="5" t="s">
        <v>1</v>
      </c>
      <c r="F288" s="5">
        <v>8</v>
      </c>
      <c r="G288" s="5"/>
      <c r="H288" s="5">
        <f t="shared" si="48"/>
        <v>0</v>
      </c>
      <c r="I288" s="5">
        <v>8</v>
      </c>
      <c r="J288" s="5">
        <f t="shared" si="49"/>
        <v>0</v>
      </c>
      <c r="K288" s="5">
        <f t="shared" si="50"/>
        <v>0</v>
      </c>
      <c r="L288" s="5">
        <f t="shared" si="51"/>
        <v>0</v>
      </c>
    </row>
    <row r="289" spans="1:12" ht="105" x14ac:dyDescent="0.25">
      <c r="A289" s="2">
        <v>6</v>
      </c>
      <c r="B289" s="16" t="s">
        <v>228</v>
      </c>
      <c r="C289" s="16"/>
      <c r="D289" s="16"/>
      <c r="E289" s="5" t="s">
        <v>1</v>
      </c>
      <c r="F289" s="5">
        <v>2</v>
      </c>
      <c r="G289" s="5"/>
      <c r="H289" s="5">
        <f t="shared" si="48"/>
        <v>0</v>
      </c>
      <c r="I289" s="5">
        <v>8</v>
      </c>
      <c r="J289" s="5">
        <f t="shared" si="49"/>
        <v>0</v>
      </c>
      <c r="K289" s="5">
        <f t="shared" si="50"/>
        <v>0</v>
      </c>
      <c r="L289" s="5">
        <f t="shared" si="51"/>
        <v>0</v>
      </c>
    </row>
    <row r="290" spans="1:12" ht="60" x14ac:dyDescent="0.25">
      <c r="A290" s="2">
        <v>7</v>
      </c>
      <c r="B290" s="16" t="s">
        <v>229</v>
      </c>
      <c r="C290" s="16"/>
      <c r="D290" s="16"/>
      <c r="E290" s="5" t="s">
        <v>1</v>
      </c>
      <c r="F290" s="5">
        <v>7</v>
      </c>
      <c r="G290" s="5"/>
      <c r="H290" s="5">
        <f t="shared" si="48"/>
        <v>0</v>
      </c>
      <c r="I290" s="5">
        <v>8</v>
      </c>
      <c r="J290" s="5">
        <f t="shared" si="49"/>
        <v>0</v>
      </c>
      <c r="K290" s="5">
        <f t="shared" si="50"/>
        <v>0</v>
      </c>
      <c r="L290" s="5">
        <f t="shared" si="51"/>
        <v>0</v>
      </c>
    </row>
    <row r="291" spans="1:12" ht="60" x14ac:dyDescent="0.25">
      <c r="A291" s="2">
        <v>8</v>
      </c>
      <c r="B291" s="16" t="s">
        <v>230</v>
      </c>
      <c r="C291" s="16"/>
      <c r="D291" s="16"/>
      <c r="E291" s="5" t="s">
        <v>1</v>
      </c>
      <c r="F291" s="5">
        <v>2</v>
      </c>
      <c r="G291" s="5"/>
      <c r="H291" s="5">
        <f t="shared" si="48"/>
        <v>0</v>
      </c>
      <c r="I291" s="5">
        <v>8</v>
      </c>
      <c r="J291" s="5">
        <f t="shared" si="49"/>
        <v>0</v>
      </c>
      <c r="K291" s="5">
        <f t="shared" si="50"/>
        <v>0</v>
      </c>
      <c r="L291" s="5">
        <f t="shared" si="51"/>
        <v>0</v>
      </c>
    </row>
    <row r="292" spans="1:12" ht="90" x14ac:dyDescent="0.25">
      <c r="A292" s="2">
        <v>9</v>
      </c>
      <c r="B292" s="16" t="s">
        <v>231</v>
      </c>
      <c r="C292" s="16"/>
      <c r="D292" s="16"/>
      <c r="E292" s="5" t="s">
        <v>1</v>
      </c>
      <c r="F292" s="5">
        <v>2</v>
      </c>
      <c r="G292" s="5"/>
      <c r="H292" s="5">
        <f t="shared" si="48"/>
        <v>0</v>
      </c>
      <c r="I292" s="5">
        <v>8</v>
      </c>
      <c r="J292" s="5">
        <f t="shared" si="49"/>
        <v>0</v>
      </c>
      <c r="K292" s="5">
        <f t="shared" si="50"/>
        <v>0</v>
      </c>
      <c r="L292" s="5">
        <f t="shared" si="51"/>
        <v>0</v>
      </c>
    </row>
    <row r="293" spans="1:12" x14ac:dyDescent="0.25">
      <c r="A293" s="2"/>
      <c r="B293" s="16"/>
      <c r="C293" s="16"/>
      <c r="D293" s="16"/>
      <c r="E293" s="5"/>
      <c r="F293" s="5"/>
      <c r="G293" s="8" t="s">
        <v>87</v>
      </c>
      <c r="H293" s="8">
        <f>SUM(H284:H292)</f>
        <v>0</v>
      </c>
      <c r="I293" s="8" t="s">
        <v>88</v>
      </c>
      <c r="J293" s="8">
        <f t="shared" si="49"/>
        <v>0</v>
      </c>
      <c r="K293" s="8" t="s">
        <v>89</v>
      </c>
      <c r="L293" s="8">
        <f>H293*1.08</f>
        <v>0</v>
      </c>
    </row>
    <row r="294" spans="1:12" x14ac:dyDescent="0.25">
      <c r="A294" s="7"/>
      <c r="B294" s="8" t="s">
        <v>258</v>
      </c>
      <c r="C294" s="14"/>
      <c r="D294" s="14"/>
      <c r="E294" s="8"/>
      <c r="F294" s="8"/>
      <c r="G294" s="8"/>
      <c r="H294" s="8"/>
      <c r="I294" s="8"/>
      <c r="J294" s="8"/>
      <c r="K294" s="8"/>
      <c r="L294" s="8"/>
    </row>
    <row r="295" spans="1:12" ht="120" x14ac:dyDescent="0.25">
      <c r="A295" s="2">
        <v>1</v>
      </c>
      <c r="B295" s="16" t="s">
        <v>232</v>
      </c>
      <c r="C295" s="16"/>
      <c r="D295" s="16"/>
      <c r="E295" s="5" t="s">
        <v>1</v>
      </c>
      <c r="F295" s="5">
        <v>20</v>
      </c>
      <c r="G295" s="5"/>
      <c r="H295" s="5">
        <f>F295*G295</f>
        <v>0</v>
      </c>
      <c r="I295" s="5">
        <v>8</v>
      </c>
      <c r="J295" s="5">
        <f>L295-H295</f>
        <v>0</v>
      </c>
      <c r="K295" s="5">
        <f>G295*1.08</f>
        <v>0</v>
      </c>
      <c r="L295" s="5">
        <f>H295*1.08</f>
        <v>0</v>
      </c>
    </row>
    <row r="296" spans="1:12" ht="105" x14ac:dyDescent="0.25">
      <c r="A296" s="2">
        <v>2</v>
      </c>
      <c r="B296" s="16" t="s">
        <v>233</v>
      </c>
      <c r="C296" s="16"/>
      <c r="D296" s="16"/>
      <c r="E296" s="5" t="s">
        <v>1</v>
      </c>
      <c r="F296" s="5">
        <v>20</v>
      </c>
      <c r="G296" s="5"/>
      <c r="H296" s="5">
        <f>F296*G296</f>
        <v>0</v>
      </c>
      <c r="I296" s="5">
        <v>8</v>
      </c>
      <c r="J296" s="5">
        <f>L296-H296</f>
        <v>0</v>
      </c>
      <c r="K296" s="5">
        <f>G296*1.08</f>
        <v>0</v>
      </c>
      <c r="L296" s="5">
        <f>H296*1.08</f>
        <v>0</v>
      </c>
    </row>
    <row r="297" spans="1:12" x14ac:dyDescent="0.25">
      <c r="A297" s="2"/>
      <c r="B297" s="16"/>
      <c r="C297" s="16"/>
      <c r="D297" s="16"/>
      <c r="E297" s="5"/>
      <c r="F297" s="5"/>
      <c r="G297" s="8" t="s">
        <v>87</v>
      </c>
      <c r="H297" s="8">
        <f>SUM(H295:H296)</f>
        <v>0</v>
      </c>
      <c r="I297" s="8" t="s">
        <v>88</v>
      </c>
      <c r="J297" s="8">
        <f>SUM(J295:J296)</f>
        <v>0</v>
      </c>
      <c r="K297" s="8" t="s">
        <v>89</v>
      </c>
      <c r="L297" s="8">
        <f>SUM(L295:L296)</f>
        <v>0</v>
      </c>
    </row>
    <row r="298" spans="1:12" x14ac:dyDescent="0.25">
      <c r="A298" s="7"/>
      <c r="B298" s="8" t="s">
        <v>259</v>
      </c>
      <c r="C298" s="14"/>
      <c r="D298" s="14"/>
      <c r="E298" s="8"/>
      <c r="F298" s="8"/>
      <c r="G298" s="8"/>
      <c r="H298" s="8"/>
      <c r="I298" s="8"/>
      <c r="J298" s="8"/>
      <c r="K298" s="8"/>
      <c r="L298" s="8"/>
    </row>
    <row r="299" spans="1:12" ht="165" x14ac:dyDescent="0.25">
      <c r="A299" s="2">
        <v>1</v>
      </c>
      <c r="B299" s="16" t="s">
        <v>234</v>
      </c>
      <c r="C299" s="16"/>
      <c r="D299" s="16"/>
      <c r="E299" s="5" t="s">
        <v>181</v>
      </c>
      <c r="F299" s="5">
        <v>24</v>
      </c>
      <c r="G299" s="5"/>
      <c r="H299" s="5">
        <f t="shared" ref="H299:H309" si="52">F299*G299</f>
        <v>0</v>
      </c>
      <c r="I299" s="5">
        <v>23</v>
      </c>
      <c r="J299" s="5">
        <f t="shared" ref="J299:J309" si="53">L299-H299</f>
        <v>0</v>
      </c>
      <c r="K299" s="5">
        <f>G299*1.23</f>
        <v>0</v>
      </c>
      <c r="L299" s="5">
        <f>H299*1.23</f>
        <v>0</v>
      </c>
    </row>
    <row r="300" spans="1:12" ht="90" x14ac:dyDescent="0.25">
      <c r="A300" s="2">
        <v>2</v>
      </c>
      <c r="B300" s="16" t="s">
        <v>235</v>
      </c>
      <c r="C300" s="16"/>
      <c r="D300" s="16"/>
      <c r="E300" s="5" t="s">
        <v>1</v>
      </c>
      <c r="F300" s="5">
        <v>400</v>
      </c>
      <c r="G300" s="5"/>
      <c r="H300" s="5">
        <f t="shared" si="52"/>
        <v>0</v>
      </c>
      <c r="I300" s="5">
        <v>8</v>
      </c>
      <c r="J300" s="5">
        <f t="shared" si="53"/>
        <v>0</v>
      </c>
      <c r="K300" s="5">
        <f t="shared" ref="K300:K309" si="54">G300*1.08</f>
        <v>0</v>
      </c>
      <c r="L300" s="5">
        <f t="shared" ref="L300:L309" si="55">H300*1.08</f>
        <v>0</v>
      </c>
    </row>
    <row r="301" spans="1:12" x14ac:dyDescent="0.25">
      <c r="A301" s="2">
        <v>3</v>
      </c>
      <c r="B301" s="16" t="s">
        <v>236</v>
      </c>
      <c r="C301" s="16"/>
      <c r="D301" s="16"/>
      <c r="E301" s="5" t="s">
        <v>1</v>
      </c>
      <c r="F301" s="5">
        <v>400</v>
      </c>
      <c r="G301" s="5"/>
      <c r="H301" s="5">
        <f t="shared" si="52"/>
        <v>0</v>
      </c>
      <c r="I301" s="5">
        <v>8</v>
      </c>
      <c r="J301" s="5">
        <f t="shared" si="53"/>
        <v>0</v>
      </c>
      <c r="K301" s="5">
        <f t="shared" si="54"/>
        <v>0</v>
      </c>
      <c r="L301" s="5">
        <f t="shared" si="55"/>
        <v>0</v>
      </c>
    </row>
    <row r="302" spans="1:12" x14ac:dyDescent="0.25">
      <c r="A302" s="2">
        <v>4</v>
      </c>
      <c r="B302" s="16" t="s">
        <v>237</v>
      </c>
      <c r="C302" s="16"/>
      <c r="D302" s="16"/>
      <c r="E302" s="5" t="s">
        <v>1</v>
      </c>
      <c r="F302" s="5">
        <v>50</v>
      </c>
      <c r="G302" s="5"/>
      <c r="H302" s="5">
        <f t="shared" si="52"/>
        <v>0</v>
      </c>
      <c r="I302" s="5">
        <v>8</v>
      </c>
      <c r="J302" s="5">
        <f t="shared" si="53"/>
        <v>0</v>
      </c>
      <c r="K302" s="5">
        <f t="shared" si="54"/>
        <v>0</v>
      </c>
      <c r="L302" s="5">
        <f t="shared" si="55"/>
        <v>0</v>
      </c>
    </row>
    <row r="303" spans="1:12" ht="90" x14ac:dyDescent="0.25">
      <c r="A303" s="2">
        <v>5</v>
      </c>
      <c r="B303" s="16" t="s">
        <v>238</v>
      </c>
      <c r="C303" s="16"/>
      <c r="D303" s="16"/>
      <c r="E303" s="5" t="s">
        <v>1</v>
      </c>
      <c r="F303" s="5">
        <v>50</v>
      </c>
      <c r="G303" s="5"/>
      <c r="H303" s="5">
        <f t="shared" si="52"/>
        <v>0</v>
      </c>
      <c r="I303" s="5">
        <v>8</v>
      </c>
      <c r="J303" s="5">
        <f t="shared" si="53"/>
        <v>0</v>
      </c>
      <c r="K303" s="5">
        <f t="shared" si="54"/>
        <v>0</v>
      </c>
      <c r="L303" s="5">
        <f t="shared" si="55"/>
        <v>0</v>
      </c>
    </row>
    <row r="304" spans="1:12" x14ac:dyDescent="0.25">
      <c r="A304" s="2">
        <v>6</v>
      </c>
      <c r="B304" s="16" t="s">
        <v>239</v>
      </c>
      <c r="C304" s="16"/>
      <c r="D304" s="16"/>
      <c r="E304" s="5" t="s">
        <v>1</v>
      </c>
      <c r="F304" s="5">
        <v>100</v>
      </c>
      <c r="G304" s="5"/>
      <c r="H304" s="5">
        <f t="shared" si="52"/>
        <v>0</v>
      </c>
      <c r="I304" s="5">
        <v>8</v>
      </c>
      <c r="J304" s="5">
        <f t="shared" si="53"/>
        <v>0</v>
      </c>
      <c r="K304" s="5">
        <f t="shared" si="54"/>
        <v>0</v>
      </c>
      <c r="L304" s="5">
        <f t="shared" si="55"/>
        <v>0</v>
      </c>
    </row>
    <row r="305" spans="1:12" ht="75" x14ac:dyDescent="0.25">
      <c r="A305" s="2">
        <v>7</v>
      </c>
      <c r="B305" s="16" t="s">
        <v>240</v>
      </c>
      <c r="C305" s="16"/>
      <c r="D305" s="16"/>
      <c r="E305" s="5" t="s">
        <v>1</v>
      </c>
      <c r="F305" s="5">
        <v>700</v>
      </c>
      <c r="G305" s="5"/>
      <c r="H305" s="5">
        <f t="shared" si="52"/>
        <v>0</v>
      </c>
      <c r="I305" s="5">
        <v>8</v>
      </c>
      <c r="J305" s="5">
        <f t="shared" si="53"/>
        <v>0</v>
      </c>
      <c r="K305" s="5">
        <f t="shared" si="54"/>
        <v>0</v>
      </c>
      <c r="L305" s="5">
        <f t="shared" si="55"/>
        <v>0</v>
      </c>
    </row>
    <row r="306" spans="1:12" ht="60" x14ac:dyDescent="0.25">
      <c r="A306" s="2">
        <v>8</v>
      </c>
      <c r="B306" s="16" t="s">
        <v>241</v>
      </c>
      <c r="C306" s="16"/>
      <c r="D306" s="16"/>
      <c r="E306" s="5" t="s">
        <v>1</v>
      </c>
      <c r="F306" s="5">
        <v>20</v>
      </c>
      <c r="G306" s="5"/>
      <c r="H306" s="5">
        <f t="shared" si="52"/>
        <v>0</v>
      </c>
      <c r="I306" s="5">
        <v>8</v>
      </c>
      <c r="J306" s="5">
        <f t="shared" si="53"/>
        <v>0</v>
      </c>
      <c r="K306" s="5">
        <f t="shared" si="54"/>
        <v>0</v>
      </c>
      <c r="L306" s="5">
        <f t="shared" si="55"/>
        <v>0</v>
      </c>
    </row>
    <row r="307" spans="1:12" ht="60" x14ac:dyDescent="0.25">
      <c r="A307" s="2">
        <v>9</v>
      </c>
      <c r="B307" s="16" t="s">
        <v>242</v>
      </c>
      <c r="C307" s="16"/>
      <c r="D307" s="16"/>
      <c r="E307" s="5" t="s">
        <v>1</v>
      </c>
      <c r="F307" s="5">
        <v>20</v>
      </c>
      <c r="G307" s="5"/>
      <c r="H307" s="5">
        <f t="shared" si="52"/>
        <v>0</v>
      </c>
      <c r="I307" s="5">
        <v>8</v>
      </c>
      <c r="J307" s="5">
        <f t="shared" si="53"/>
        <v>0</v>
      </c>
      <c r="K307" s="5">
        <f t="shared" si="54"/>
        <v>0</v>
      </c>
      <c r="L307" s="5">
        <f t="shared" si="55"/>
        <v>0</v>
      </c>
    </row>
    <row r="308" spans="1:12" ht="105" x14ac:dyDescent="0.25">
      <c r="A308" s="2">
        <v>10</v>
      </c>
      <c r="B308" s="16" t="s">
        <v>243</v>
      </c>
      <c r="C308" s="16"/>
      <c r="D308" s="16"/>
      <c r="E308" s="5" t="s">
        <v>1</v>
      </c>
      <c r="F308" s="5">
        <v>50</v>
      </c>
      <c r="G308" s="5"/>
      <c r="H308" s="5">
        <f t="shared" si="52"/>
        <v>0</v>
      </c>
      <c r="I308" s="5">
        <v>8</v>
      </c>
      <c r="J308" s="5">
        <f t="shared" si="53"/>
        <v>0</v>
      </c>
      <c r="K308" s="5">
        <f t="shared" si="54"/>
        <v>0</v>
      </c>
      <c r="L308" s="5">
        <f t="shared" si="55"/>
        <v>0</v>
      </c>
    </row>
    <row r="309" spans="1:12" ht="150" x14ac:dyDescent="0.25">
      <c r="A309" s="2">
        <v>11</v>
      </c>
      <c r="B309" s="16" t="s">
        <v>244</v>
      </c>
      <c r="C309" s="16"/>
      <c r="D309" s="16"/>
      <c r="E309" s="5" t="s">
        <v>1</v>
      </c>
      <c r="F309" s="5">
        <v>100</v>
      </c>
      <c r="G309" s="5"/>
      <c r="H309" s="5">
        <f t="shared" si="52"/>
        <v>0</v>
      </c>
      <c r="I309" s="5">
        <v>8</v>
      </c>
      <c r="J309" s="5">
        <f t="shared" si="53"/>
        <v>0</v>
      </c>
      <c r="K309" s="5">
        <f t="shared" si="54"/>
        <v>0</v>
      </c>
      <c r="L309" s="5">
        <f t="shared" si="55"/>
        <v>0</v>
      </c>
    </row>
    <row r="310" spans="1:12" x14ac:dyDescent="0.25">
      <c r="A310" s="2"/>
      <c r="B310" s="16"/>
      <c r="C310" s="16"/>
      <c r="D310" s="16"/>
      <c r="E310" s="5"/>
      <c r="F310" s="5"/>
      <c r="G310" s="8" t="s">
        <v>87</v>
      </c>
      <c r="H310" s="8">
        <f>SUM(H299:H309)</f>
        <v>0</v>
      </c>
      <c r="I310" s="8" t="s">
        <v>88</v>
      </c>
      <c r="J310" s="8">
        <f>SUM(J299:J309)</f>
        <v>0</v>
      </c>
      <c r="K310" s="8" t="s">
        <v>89</v>
      </c>
      <c r="L310" s="8">
        <f>SUM(L299:L309)</f>
        <v>0</v>
      </c>
    </row>
    <row r="311" spans="1:12" x14ac:dyDescent="0.25">
      <c r="A311" s="7"/>
      <c r="B311" s="8" t="s">
        <v>261</v>
      </c>
      <c r="C311" s="14"/>
      <c r="D311" s="14"/>
      <c r="E311" s="8"/>
      <c r="F311" s="8"/>
      <c r="G311" s="8"/>
      <c r="H311" s="8"/>
      <c r="I311" s="8"/>
      <c r="J311" s="8"/>
      <c r="K311" s="8"/>
      <c r="L311" s="8"/>
    </row>
    <row r="312" spans="1:12" ht="330" x14ac:dyDescent="0.25">
      <c r="A312" s="2">
        <v>1</v>
      </c>
      <c r="B312" s="16" t="s">
        <v>262</v>
      </c>
      <c r="C312" s="16"/>
      <c r="D312" s="16"/>
      <c r="E312" s="5" t="s">
        <v>1</v>
      </c>
      <c r="F312" s="5">
        <v>30</v>
      </c>
      <c r="G312" s="5"/>
      <c r="H312" s="5">
        <f t="shared" ref="H312" si="56">F312*G312</f>
        <v>0</v>
      </c>
      <c r="I312" s="5">
        <v>8</v>
      </c>
      <c r="J312" s="5">
        <f t="shared" ref="J312" si="57">L312-H312</f>
        <v>0</v>
      </c>
      <c r="K312" s="5">
        <f>G312*1.08</f>
        <v>0</v>
      </c>
      <c r="L312" s="5">
        <f>H312*1.08</f>
        <v>0</v>
      </c>
    </row>
    <row r="313" spans="1:12" x14ac:dyDescent="0.25">
      <c r="A313" s="2"/>
      <c r="B313" s="16"/>
      <c r="C313" s="16"/>
      <c r="D313" s="16"/>
      <c r="E313" s="5"/>
      <c r="F313" s="5"/>
      <c r="G313" s="8" t="s">
        <v>87</v>
      </c>
      <c r="H313" s="8">
        <f>SUM(H312:H312)</f>
        <v>0</v>
      </c>
      <c r="I313" s="8" t="s">
        <v>88</v>
      </c>
      <c r="J313" s="8">
        <f>SUM(J312:J312)</f>
        <v>0</v>
      </c>
      <c r="K313" s="8" t="s">
        <v>89</v>
      </c>
      <c r="L313" s="8">
        <f>SUM(L312:L312)</f>
        <v>0</v>
      </c>
    </row>
    <row r="314" spans="1:12" x14ac:dyDescent="0.25">
      <c r="A314" s="7"/>
      <c r="B314" s="8" t="s">
        <v>263</v>
      </c>
      <c r="C314" s="14"/>
      <c r="D314" s="14"/>
      <c r="E314" s="8"/>
      <c r="F314" s="8"/>
      <c r="G314" s="8"/>
      <c r="H314" s="8"/>
      <c r="I314" s="8"/>
      <c r="J314" s="8"/>
      <c r="K314" s="8"/>
      <c r="L314" s="8"/>
    </row>
    <row r="315" spans="1:12" ht="105" x14ac:dyDescent="0.25">
      <c r="A315" s="2">
        <v>1</v>
      </c>
      <c r="B315" s="16" t="s">
        <v>171</v>
      </c>
      <c r="C315" s="16"/>
      <c r="D315" s="16"/>
      <c r="E315" s="5" t="s">
        <v>1</v>
      </c>
      <c r="F315" s="5">
        <v>100</v>
      </c>
      <c r="G315" s="5"/>
      <c r="H315" s="5">
        <f>F315*G315</f>
        <v>0</v>
      </c>
      <c r="I315" s="5">
        <v>8</v>
      </c>
      <c r="J315" s="5">
        <f>L315-H315</f>
        <v>0</v>
      </c>
      <c r="K315" s="5">
        <f>G315*1.08</f>
        <v>0</v>
      </c>
      <c r="L315" s="5">
        <f>H315*1.08</f>
        <v>0</v>
      </c>
    </row>
    <row r="316" spans="1:12" x14ac:dyDescent="0.25">
      <c r="A316" s="2"/>
      <c r="B316" s="16"/>
      <c r="C316" s="16"/>
      <c r="D316" s="16"/>
      <c r="E316" s="5"/>
      <c r="F316" s="5"/>
      <c r="G316" s="8" t="s">
        <v>87</v>
      </c>
      <c r="H316" s="8">
        <f>SUM(H315:H315)</f>
        <v>0</v>
      </c>
      <c r="I316" s="8" t="s">
        <v>88</v>
      </c>
      <c r="J316" s="8">
        <f>SUM(J315:J315)</f>
        <v>0</v>
      </c>
      <c r="K316" s="8" t="s">
        <v>89</v>
      </c>
      <c r="L316" s="8">
        <f>SUM(L315:L315)</f>
        <v>0</v>
      </c>
    </row>
    <row r="317" spans="1:12" x14ac:dyDescent="0.25">
      <c r="A317" s="7"/>
      <c r="B317" s="8" t="s">
        <v>264</v>
      </c>
      <c r="C317" s="14"/>
      <c r="D317" s="14"/>
      <c r="E317" s="8"/>
      <c r="F317" s="8"/>
      <c r="G317" s="8"/>
      <c r="H317" s="8"/>
      <c r="I317" s="8"/>
      <c r="J317" s="8"/>
      <c r="K317" s="8"/>
      <c r="L317" s="8"/>
    </row>
    <row r="318" spans="1:12" ht="45" x14ac:dyDescent="0.25">
      <c r="A318" s="2">
        <v>1</v>
      </c>
      <c r="B318" s="16" t="s">
        <v>172</v>
      </c>
      <c r="C318" s="16"/>
      <c r="D318" s="16"/>
      <c r="E318" s="5" t="s">
        <v>147</v>
      </c>
      <c r="F318" s="5">
        <v>3</v>
      </c>
      <c r="G318" s="5"/>
      <c r="H318" s="5">
        <f>F318*G318</f>
        <v>0</v>
      </c>
      <c r="I318" s="5">
        <v>8</v>
      </c>
      <c r="J318" s="5">
        <f>L318-H318</f>
        <v>0</v>
      </c>
      <c r="K318" s="5">
        <f>G318*1.08</f>
        <v>0</v>
      </c>
      <c r="L318" s="5">
        <f>H318*1.08</f>
        <v>0</v>
      </c>
    </row>
    <row r="319" spans="1:12" x14ac:dyDescent="0.25">
      <c r="A319" s="2"/>
      <c r="B319" s="16"/>
      <c r="C319" s="16"/>
      <c r="D319" s="16"/>
      <c r="E319" s="5"/>
      <c r="F319" s="5"/>
      <c r="G319" s="8" t="s">
        <v>87</v>
      </c>
      <c r="H319" s="8">
        <f>SUM(H318:H318)</f>
        <v>0</v>
      </c>
      <c r="I319" s="8" t="s">
        <v>88</v>
      </c>
      <c r="J319" s="8">
        <f>SUM(J318:J318)</f>
        <v>0</v>
      </c>
      <c r="K319" s="8" t="s">
        <v>89</v>
      </c>
      <c r="L319" s="8">
        <f>SUM(L318:L318)</f>
        <v>0</v>
      </c>
    </row>
  </sheetData>
  <mergeCells count="1">
    <mergeCell ref="K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 cenowy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Marlena Wiska</dc:creator>
  <cp:lastModifiedBy>Marlena Wiska</cp:lastModifiedBy>
  <dcterms:created xsi:type="dcterms:W3CDTF">2021-04-29T08:36:21Z</dcterms:created>
  <dcterms:modified xsi:type="dcterms:W3CDTF">2021-06-17T09:36:40Z</dcterms:modified>
</cp:coreProperties>
</file>